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480" yWindow="105" windowWidth="19320" windowHeight="9975" tabRatio="955"/>
  </bookViews>
  <sheets>
    <sheet name="Оглавление" sheetId="1" r:id="rId1"/>
    <sheet name="11с67пСФ.00" sheetId="3" r:id="rId2"/>
    <sheet name="11с67пСП.00" sheetId="4" r:id="rId3"/>
    <sheet name="11с67п5СФ.00" sheetId="5" r:id="rId4"/>
    <sheet name="11с67п5СП.00" sheetId="6" r:id="rId5"/>
    <sheet name="11с67пСУФ.00" sheetId="7" r:id="rId6"/>
    <sheet name="11с67п ЦФ" sheetId="8" r:id="rId7"/>
    <sheet name="11с67п ЦП" sheetId="9" r:id="rId8"/>
    <sheet name="10нж45фт.01" sheetId="10" r:id="rId9"/>
    <sheet name="11с67п Ф PN6,3МПа; 8,0МПа" sheetId="11" r:id="rId10"/>
    <sheet name="11с67п П PN6,3МПа; 8,0МПа" sheetId="12" r:id="rId11"/>
    <sheet name="11с67п Ф PN10,0МПа; 16,0МПа" sheetId="13" r:id="rId12"/>
    <sheet name="11с67п П PN10,0МП;16,0МПа" sheetId="14" r:id="rId13"/>
    <sheet name="11с67пРР" sheetId="15" r:id="rId14"/>
    <sheet name="10нж45фтЛФ.01" sheetId="16" r:id="rId15"/>
    <sheet name="11c67п СФ.01" sheetId="17" r:id="rId16"/>
    <sheet name="11с67п СП.01" sheetId="18" r:id="rId17"/>
    <sheet name="10нж45фтЦР" sheetId="19" r:id="rId18"/>
    <sheet name="11с67п ЦС .00(ВОДА)" sheetId="38" r:id="rId19"/>
    <sheet name="11с67пЦ .00(ВОДА ГАЗ) " sheetId="39" r:id="rId20"/>
    <sheet name="11с67п2Ц .00(ВОДА)" sheetId="20" r:id="rId21"/>
    <sheet name="11с67п ЦСФ .00(ГАЗ)" sheetId="40" r:id="rId22"/>
    <sheet name="11с67п2Ц .00(ГАЗ)" sheetId="21" r:id="rId23"/>
    <sheet name="11с67пЦР.00(ВОДА)" sheetId="22" r:id="rId24"/>
    <sheet name="11с67пЦР.00(ГАЗ)" sheetId="37" r:id="rId25"/>
    <sheet name="10нж46фтЦП.01" sheetId="24" r:id="rId26"/>
    <sheet name="11с67п6ЦП ППУ" sheetId="36" r:id="rId27"/>
    <sheet name="11с67п3ЦП.00" sheetId="25" r:id="rId28"/>
    <sheet name="11с67п3ЦП.01" sheetId="26" r:id="rId29"/>
    <sheet name="ФС46с3фтЛФ.00" sheetId="27" r:id="rId30"/>
    <sheet name="3Д32ч29рЛМ.00" sheetId="28" r:id="rId31"/>
    <sheet name="фланцы ФП" sheetId="29" r:id="rId32"/>
    <sheet name="11с67пСФ.00.0 под электропривод" sheetId="30" r:id="rId33"/>
    <sheet name="11с67пСП.00.0 под электропривод" sheetId="31" r:id="rId34"/>
    <sheet name="11с67п2ЦФШ" sheetId="32" r:id="rId35"/>
    <sheet name="Таблица строительных длин" sheetId="41" r:id="rId36"/>
  </sheets>
  <externalReferences>
    <externalReference r:id="rId37"/>
  </externalReferences>
  <definedNames>
    <definedName name="Z_40AFCB5F_AC5B_4D1A_A56A_6108D817EC5A_.wvu.Cols" localSheetId="8" hidden="1">'10нж45фт.01'!$C:$C,'10нж45фт.01'!$E:$E,'10нж45фт.01'!$G:$G</definedName>
    <definedName name="Z_40AFCB5F_AC5B_4D1A_A56A_6108D817EC5A_.wvu.Cols" localSheetId="14" hidden="1">'10нж45фтЛФ.01'!$C:$E</definedName>
    <definedName name="Z_40AFCB5F_AC5B_4D1A_A56A_6108D817EC5A_.wvu.Cols" localSheetId="17" hidden="1">'10нж45фтЦР'!$D:$D,'10нж45фтЦР'!$I:$I</definedName>
    <definedName name="Z_40AFCB5F_AC5B_4D1A_A56A_6108D817EC5A_.wvu.Cols" localSheetId="25" hidden="1">'10нж46фтЦП.01'!$C:$C,'10нж46фтЦП.01'!$G:$G</definedName>
    <definedName name="Z_40AFCB5F_AC5B_4D1A_A56A_6108D817EC5A_.wvu.Cols" localSheetId="15" hidden="1">'11c67п СФ.01'!$B:$B,'11c67п СФ.01'!$D:$D,'11c67п СФ.01'!$F:$F,'11c67п СФ.01'!$H:$H,'11c67п СФ.01'!$J:$J,'11c67п СФ.01'!$L:$L</definedName>
    <definedName name="Z_40AFCB5F_AC5B_4D1A_A56A_6108D817EC5A_.wvu.Cols" localSheetId="12" hidden="1">'11с67п П PN10,0МП;16,0МПа'!$C:$C,'11с67п П PN10,0МП;16,0МПа'!$E:$E</definedName>
    <definedName name="Z_40AFCB5F_AC5B_4D1A_A56A_6108D817EC5A_.wvu.Cols" localSheetId="10" hidden="1">'11с67п П PN6,3МПа; 8,0МПа'!$C:$C,'11с67п П PN6,3МПа; 8,0МПа'!$E:$E</definedName>
    <definedName name="Z_40AFCB5F_AC5B_4D1A_A56A_6108D817EC5A_.wvu.Cols" localSheetId="16" hidden="1">'11с67п СП.01'!$B:$B,'11с67п СП.01'!$D:$D,'11с67п СП.01'!$F:$F,'11с67п СП.01'!$H:$H,'11с67п СП.01'!$J:$J,'11с67п СП.01'!$L:$L</definedName>
    <definedName name="Z_40AFCB5F_AC5B_4D1A_A56A_6108D817EC5A_.wvu.Cols" localSheetId="11" hidden="1">'11с67п Ф PN10,0МПа; 16,0МПа'!$C:$C,'11с67п Ф PN10,0МПа; 16,0МПа'!$E:$E</definedName>
    <definedName name="Z_40AFCB5F_AC5B_4D1A_A56A_6108D817EC5A_.wvu.Cols" localSheetId="9" hidden="1">'11с67п Ф PN6,3МПа; 8,0МПа'!$C:$C,'11с67п Ф PN6,3МПа; 8,0МПа'!$E:$E</definedName>
    <definedName name="Z_40AFCB5F_AC5B_4D1A_A56A_6108D817EC5A_.wvu.Cols" localSheetId="7" hidden="1">'11с67п ЦП'!$C:$C</definedName>
    <definedName name="Z_40AFCB5F_AC5B_4D1A_A56A_6108D817EC5A_.wvu.Cols" localSheetId="18" hidden="1">'11с67п ЦС .00(ВОДА)'!$C:$C,'11с67п ЦС .00(ВОДА)'!$F:$F,'11с67п ЦС .00(ВОДА)'!$J:$J</definedName>
    <definedName name="Z_40AFCB5F_AC5B_4D1A_A56A_6108D817EC5A_.wvu.Cols" localSheetId="21" hidden="1">'11с67п ЦСФ .00(ГАЗ)'!$C:$C,'11с67п ЦСФ .00(ГАЗ)'!$F:$F,'11с67п ЦСФ .00(ГАЗ)'!$J:$J</definedName>
    <definedName name="Z_40AFCB5F_AC5B_4D1A_A56A_6108D817EC5A_.wvu.Cols" localSheetId="6" hidden="1">'11с67п ЦФ'!$B:$B,'11с67п ЦФ'!$D:$D,'11с67п ЦФ'!$F:$F</definedName>
    <definedName name="Z_40AFCB5F_AC5B_4D1A_A56A_6108D817EC5A_.wvu.Cols" localSheetId="20" hidden="1">'11с67п2Ц .00(ВОДА)'!$C:$C,'11с67п2Ц .00(ВОДА)'!$F:$F,'11с67п2Ц .00(ВОДА)'!$J:$J</definedName>
    <definedName name="Z_40AFCB5F_AC5B_4D1A_A56A_6108D817EC5A_.wvu.Cols" localSheetId="22" hidden="1">'11с67п2Ц .00(ГАЗ)'!$C:$C,'11с67п2Ц .00(ГАЗ)'!$F:$F,'11с67п2Ц .00(ГАЗ)'!$J:$J</definedName>
    <definedName name="Z_40AFCB5F_AC5B_4D1A_A56A_6108D817EC5A_.wvu.Cols" localSheetId="34" hidden="1">'11с67п2ЦФШ'!$C:$C,'11с67п2ЦФШ'!$F:$F</definedName>
    <definedName name="Z_40AFCB5F_AC5B_4D1A_A56A_6108D817EC5A_.wvu.Cols" localSheetId="27" hidden="1">'11с67п3ЦП.00'!$C:$C,'11с67п3ЦП.00'!$E:$E,'11с67п3ЦП.00'!$G:$G,'11с67п3ЦП.00'!$I:$I,'11с67п3ЦП.00'!$K:$K</definedName>
    <definedName name="Z_40AFCB5F_AC5B_4D1A_A56A_6108D817EC5A_.wvu.Cols" localSheetId="28" hidden="1">'11с67п3ЦП.01'!$C:$C,'11с67п3ЦП.01'!$E:$E,'11с67п3ЦП.01'!$G:$G,'11с67п3ЦП.01'!$I:$I,'11с67п3ЦП.01'!$K:$K</definedName>
    <definedName name="Z_40AFCB5F_AC5B_4D1A_A56A_6108D817EC5A_.wvu.Cols" localSheetId="4" hidden="1">'11с67п5СП.00'!$B:$B,'11с67п5СП.00'!$D:$D,'11с67п5СП.00'!$F:$F,'11с67п5СП.00'!$H:$H,'11с67п5СП.00'!$J:$J,'11с67п5СП.00'!$L:$L</definedName>
    <definedName name="Z_40AFCB5F_AC5B_4D1A_A56A_6108D817EC5A_.wvu.Cols" localSheetId="3" hidden="1">'11с67п5СФ.00'!$B:$B,'11с67п5СФ.00'!$D:$D,'11с67п5СФ.00'!$F:$F,'11с67п5СФ.00'!$H:$H,'11с67п5СФ.00'!$J:$J,'11с67п5СФ.00'!$L:$L</definedName>
    <definedName name="Z_40AFCB5F_AC5B_4D1A_A56A_6108D817EC5A_.wvu.Cols" localSheetId="26" hidden="1">'11с67п6ЦП ППУ'!$C:$C,'11с67п6ЦП ППУ'!$E:$E,'11с67п6ЦП ППУ'!$G:$G,'11с67п6ЦП ППУ'!$I:$I,'11с67п6ЦП ППУ'!$K:$K</definedName>
    <definedName name="Z_40AFCB5F_AC5B_4D1A_A56A_6108D817EC5A_.wvu.Cols" localSheetId="13" hidden="1">'11с67пРР'!$D:$D,'11с67пРР'!$H:$H</definedName>
    <definedName name="Z_40AFCB5F_AC5B_4D1A_A56A_6108D817EC5A_.wvu.Cols" localSheetId="2" hidden="1">'11с67пСП.00'!$B:$B,'11с67пСП.00'!$D:$D,'11с67пСП.00'!$F:$F,'11с67пСП.00'!$H:$H,'11с67пСП.00'!$J:$J,'11с67пСП.00'!$L:$L</definedName>
    <definedName name="Z_40AFCB5F_AC5B_4D1A_A56A_6108D817EC5A_.wvu.Cols" localSheetId="33" hidden="1">'11с67пСП.00.0 под электропривод'!$B:$B,'11с67пСП.00.0 под электропривод'!$D:$D,'11с67пСП.00.0 под электропривод'!$F:$F</definedName>
    <definedName name="Z_40AFCB5F_AC5B_4D1A_A56A_6108D817EC5A_.wvu.Cols" localSheetId="5" hidden="1">'11с67пСУФ.00'!$C:$C,'11с67пСУФ.00'!$E:$E,'11с67пСУФ.00'!$G:$G</definedName>
    <definedName name="Z_40AFCB5F_AC5B_4D1A_A56A_6108D817EC5A_.wvu.Cols" localSheetId="1" hidden="1">'11с67пСФ.00'!$B:$B,'11с67пСФ.00'!$D:$D,'11с67пСФ.00'!$F:$F,'11с67пСФ.00'!$H:$H,'11с67пСФ.00'!$J:$J,'11с67пСФ.00'!$L:$L</definedName>
    <definedName name="Z_40AFCB5F_AC5B_4D1A_A56A_6108D817EC5A_.wvu.Cols" localSheetId="32" hidden="1">'11с67пСФ.00.0 под электропривод'!$C:$C,'11с67пСФ.00.0 под электропривод'!$E:$E,'11с67пСФ.00.0 под электропривод'!$G:$G</definedName>
    <definedName name="Z_40AFCB5F_AC5B_4D1A_A56A_6108D817EC5A_.wvu.Cols" localSheetId="19" hidden="1">'11с67пЦ .00(ВОДА ГАЗ) '!$C:$C,'11с67пЦ .00(ВОДА ГАЗ) '!$F:$F,'11с67пЦ .00(ВОДА ГАЗ) '!$J:$J</definedName>
    <definedName name="Z_40AFCB5F_AC5B_4D1A_A56A_6108D817EC5A_.wvu.Cols" localSheetId="23" hidden="1">'11с67пЦР.00(ВОДА)'!$D:$D,'11с67пЦР.00(ВОДА)'!$I:$I</definedName>
    <definedName name="Z_40AFCB5F_AC5B_4D1A_A56A_6108D817EC5A_.wvu.Cols" localSheetId="24" hidden="1">'11с67пЦР.00(ГАЗ)'!$D:$D,'11с67пЦР.00(ГАЗ)'!$I:$I</definedName>
    <definedName name="Z_40AFCB5F_AC5B_4D1A_A56A_6108D817EC5A_.wvu.Cols" localSheetId="30" hidden="1">'3Д32ч29рЛМ.00'!$C:$C</definedName>
    <definedName name="Z_40AFCB5F_AC5B_4D1A_A56A_6108D817EC5A_.wvu.Cols" localSheetId="31" hidden="1">'фланцы ФП'!$C:$C,'фланцы ФП'!$E:$E,'фланцы ФП'!$G:$G</definedName>
    <definedName name="Z_40AFCB5F_AC5B_4D1A_A56A_6108D817EC5A_.wvu.Cols" localSheetId="29" hidden="1">ФС46с3фтЛФ.00!$C:$C,ФС46с3фтЛФ.00!$F:$F</definedName>
    <definedName name="Z_40AFCB5F_AC5B_4D1A_A56A_6108D817EC5A_.wvu.Rows" localSheetId="21" hidden="1">'11с67п ЦСФ .00(ГАЗ)'!$7:$7</definedName>
    <definedName name="Z_40AFCB5F_AC5B_4D1A_A56A_6108D817EC5A_.wvu.Rows" localSheetId="22" hidden="1">'11с67п2Ц .00(ГАЗ)'!$7:$7</definedName>
    <definedName name="АКЦИЯ">Оглавление!#REF!</definedName>
    <definedName name="Краны_шаровые_11с67п3ЦП_цельносварные_с_удлиненным_шпинделем_с_изоляцией_усиленного_типа_под_приварку" localSheetId="18">#REF!</definedName>
    <definedName name="Краны_шаровые_11с67п3ЦП_цельносварные_с_удлиненным_шпинделем_с_изоляцией_усиленного_типа_под_приварку" localSheetId="19">#REF!</definedName>
    <definedName name="Краны_шаровые_11с67п3ЦП_цельносварные_с_удлиненным_шпинделем_с_изоляцией_усиленного_типа_под_приварку">Оглавление!$B$30</definedName>
    <definedName name="Краны_шаровые_11с67пСФ_разборные_фланцевые" localSheetId="18">#REF!</definedName>
    <definedName name="Краны_шаровые_11с67пСФ_разборные_фланцевые" localSheetId="19">#REF!</definedName>
    <definedName name="Краны_шаровые_11с67пСФ_разборные_фланцевые">Оглавление!$B$5</definedName>
  </definedNames>
  <calcPr calcId="144525" fullCalcOnLoad="1" refMode="R1C1"/>
  <customWorkbookViews>
    <customWorkbookView name="user - Личное представление" guid="{40AFCB5F-AC5B-4D1A-A56A-6108D817EC5A}" mergeInterval="0" personalView="1" maximized="1" xWindow="1" yWindow="1" windowWidth="1676" windowHeight="802" tabRatio="955" activeSheetId="30"/>
  </customWorkbookViews>
</workbook>
</file>

<file path=xl/calcChain.xml><?xml version="1.0" encoding="utf-8"?>
<calcChain xmlns="http://schemas.openxmlformats.org/spreadsheetml/2006/main">
  <c r="D21" i="40" l="1"/>
  <c r="D20" i="40"/>
  <c r="D18" i="40"/>
  <c r="D17" i="40"/>
  <c r="D12" i="40"/>
  <c r="D10" i="40"/>
  <c r="D9" i="40"/>
  <c r="D15" i="40"/>
  <c r="D14" i="40"/>
  <c r="K21" i="40"/>
  <c r="G21" i="40"/>
  <c r="K20" i="40"/>
  <c r="G20" i="40"/>
  <c r="K19" i="40"/>
  <c r="G19" i="40"/>
  <c r="D19" i="40"/>
  <c r="K18" i="40"/>
  <c r="G18" i="40"/>
  <c r="K17" i="40"/>
  <c r="G17" i="40"/>
  <c r="K16" i="40"/>
  <c r="G16" i="40"/>
  <c r="D16" i="40"/>
  <c r="K15" i="40"/>
  <c r="G15" i="40"/>
  <c r="K14" i="40"/>
  <c r="G14" i="40"/>
  <c r="K13" i="40"/>
  <c r="D13" i="40"/>
  <c r="K12" i="40"/>
  <c r="K11" i="40"/>
  <c r="D11" i="40"/>
  <c r="K10" i="40"/>
  <c r="K9" i="40"/>
  <c r="K8" i="40"/>
  <c r="D8" i="40"/>
  <c r="D20" i="38"/>
  <c r="D19" i="38"/>
  <c r="D18" i="38"/>
  <c r="D17" i="38"/>
  <c r="D7" i="38"/>
  <c r="D8" i="38"/>
  <c r="D9" i="38"/>
  <c r="D10" i="38"/>
  <c r="D11" i="38"/>
  <c r="D12" i="38"/>
  <c r="D13" i="38"/>
  <c r="D14" i="38"/>
  <c r="D15" i="38"/>
  <c r="D16" i="38"/>
  <c r="K20" i="39"/>
  <c r="G20" i="39"/>
  <c r="D20" i="39"/>
  <c r="K19" i="39"/>
  <c r="G19" i="39"/>
  <c r="D19" i="39"/>
  <c r="K18" i="39"/>
  <c r="G18" i="39"/>
  <c r="D18" i="39"/>
  <c r="K17" i="39"/>
  <c r="G17" i="39"/>
  <c r="D17" i="39"/>
  <c r="K16" i="39"/>
  <c r="G16" i="39"/>
  <c r="D16" i="39"/>
  <c r="K15" i="39"/>
  <c r="G15" i="39"/>
  <c r="D15" i="39"/>
  <c r="K14" i="39"/>
  <c r="G14" i="39"/>
  <c r="D14" i="39"/>
  <c r="K13" i="39"/>
  <c r="G13" i="39"/>
  <c r="D13" i="39"/>
  <c r="K12" i="39"/>
  <c r="D12" i="39"/>
  <c r="K11" i="39"/>
  <c r="D11" i="39"/>
  <c r="K10" i="39"/>
  <c r="D10" i="39"/>
  <c r="K9" i="39"/>
  <c r="D9" i="39"/>
  <c r="K8" i="39"/>
  <c r="D8" i="39"/>
  <c r="K7" i="39"/>
  <c r="D7" i="39"/>
  <c r="K20" i="38"/>
  <c r="G20" i="38"/>
  <c r="K19" i="38"/>
  <c r="G19" i="38"/>
  <c r="K18" i="38"/>
  <c r="G18" i="38"/>
  <c r="K17" i="38"/>
  <c r="G17" i="38"/>
  <c r="K16" i="38"/>
  <c r="G16" i="38"/>
  <c r="K15" i="38"/>
  <c r="G15" i="38"/>
  <c r="K14" i="38"/>
  <c r="G14" i="38"/>
  <c r="K13" i="38"/>
  <c r="G13" i="38"/>
  <c r="K12" i="38"/>
  <c r="K11" i="38"/>
  <c r="K10" i="38"/>
  <c r="K9" i="38"/>
  <c r="K8" i="38"/>
  <c r="K7" i="38"/>
  <c r="E16" i="37"/>
  <c r="E15" i="37"/>
  <c r="J14" i="37"/>
  <c r="E14" i="37"/>
  <c r="J13" i="37"/>
  <c r="E13" i="37"/>
  <c r="J12" i="37"/>
  <c r="E12" i="37"/>
  <c r="J11" i="37"/>
  <c r="E11" i="37"/>
  <c r="J10" i="37"/>
  <c r="E10" i="37"/>
  <c r="J9" i="37"/>
  <c r="E9" i="37"/>
  <c r="J8" i="37"/>
  <c r="E8" i="37"/>
  <c r="J7" i="37"/>
  <c r="E7" i="37"/>
  <c r="L17" i="36"/>
  <c r="J17" i="36"/>
  <c r="H17" i="36"/>
  <c r="F17" i="36"/>
  <c r="D17" i="36"/>
  <c r="L16" i="36"/>
  <c r="J16" i="36"/>
  <c r="H16" i="36"/>
  <c r="F16" i="36"/>
  <c r="D16" i="36"/>
  <c r="L15" i="36"/>
  <c r="J15" i="36"/>
  <c r="H15" i="36"/>
  <c r="F15" i="36"/>
  <c r="D15" i="36"/>
  <c r="L14" i="36"/>
  <c r="J14" i="36"/>
  <c r="H14" i="36"/>
  <c r="F14" i="36"/>
  <c r="D14" i="36"/>
  <c r="L13" i="36"/>
  <c r="J13" i="36"/>
  <c r="H13" i="36"/>
  <c r="F13" i="36"/>
  <c r="D13" i="36"/>
  <c r="L12" i="36"/>
  <c r="J12" i="36"/>
  <c r="H12" i="36"/>
  <c r="F12" i="36"/>
  <c r="D12" i="36"/>
  <c r="L11" i="36"/>
  <c r="J11" i="36"/>
  <c r="H11" i="36"/>
  <c r="F11" i="36"/>
  <c r="D11" i="36"/>
  <c r="L10" i="36"/>
  <c r="J10" i="36"/>
  <c r="H10" i="36"/>
  <c r="F10" i="36"/>
  <c r="D10" i="36"/>
  <c r="L9" i="36"/>
  <c r="J9" i="36"/>
  <c r="H9" i="36"/>
  <c r="F9" i="36"/>
  <c r="D9" i="36"/>
  <c r="L8" i="36"/>
  <c r="J8" i="36"/>
  <c r="H8" i="36"/>
  <c r="F8" i="36"/>
  <c r="D8" i="36"/>
  <c r="L7" i="36"/>
  <c r="J7" i="36"/>
  <c r="H7" i="36"/>
  <c r="F7" i="36"/>
  <c r="D7" i="3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6" i="16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7" i="31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7" i="30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14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9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14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9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14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9" i="18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12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7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12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7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12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7" i="1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7" i="7"/>
  <c r="M13" i="6"/>
  <c r="M14" i="6"/>
  <c r="M15" i="6"/>
  <c r="M16" i="6"/>
  <c r="M17" i="6"/>
  <c r="M18" i="6"/>
  <c r="M19" i="6"/>
  <c r="M20" i="6"/>
  <c r="M21" i="6"/>
  <c r="M22" i="6"/>
  <c r="M23" i="6"/>
  <c r="M24" i="6"/>
  <c r="M12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7" i="6"/>
  <c r="I13" i="6"/>
  <c r="I14" i="6"/>
  <c r="I15" i="6"/>
  <c r="I16" i="6"/>
  <c r="I17" i="6"/>
  <c r="I18" i="6"/>
  <c r="I19" i="6"/>
  <c r="I20" i="6"/>
  <c r="I21" i="6"/>
  <c r="I22" i="6"/>
  <c r="I23" i="6"/>
  <c r="I24" i="6"/>
  <c r="I12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7" i="6"/>
  <c r="E13" i="6"/>
  <c r="E14" i="6"/>
  <c r="E15" i="6"/>
  <c r="E16" i="6"/>
  <c r="E17" i="6"/>
  <c r="E18" i="6"/>
  <c r="E19" i="6"/>
  <c r="E20" i="6"/>
  <c r="E21" i="6"/>
  <c r="E22" i="6"/>
  <c r="E23" i="6"/>
  <c r="E24" i="6"/>
  <c r="E12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7" i="6"/>
  <c r="M13" i="5"/>
  <c r="M14" i="5"/>
  <c r="M15" i="5"/>
  <c r="M16" i="5"/>
  <c r="M17" i="5"/>
  <c r="M18" i="5"/>
  <c r="M19" i="5"/>
  <c r="M20" i="5"/>
  <c r="M21" i="5"/>
  <c r="M22" i="5"/>
  <c r="M23" i="5"/>
  <c r="M24" i="5"/>
  <c r="M12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7" i="5"/>
  <c r="I13" i="5"/>
  <c r="I14" i="5"/>
  <c r="I15" i="5"/>
  <c r="I16" i="5"/>
  <c r="I17" i="5"/>
  <c r="I18" i="5"/>
  <c r="I19" i="5"/>
  <c r="I20" i="5"/>
  <c r="I21" i="5"/>
  <c r="I22" i="5"/>
  <c r="I23" i="5"/>
  <c r="I24" i="5"/>
  <c r="I12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7" i="5"/>
  <c r="E13" i="5"/>
  <c r="E14" i="5"/>
  <c r="E15" i="5"/>
  <c r="E16" i="5"/>
  <c r="E17" i="5"/>
  <c r="E18" i="5"/>
  <c r="E19" i="5"/>
  <c r="E20" i="5"/>
  <c r="E21" i="5"/>
  <c r="E22" i="5"/>
  <c r="E23" i="5"/>
  <c r="E24" i="5"/>
  <c r="E12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7" i="5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12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7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12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7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12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7" i="4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12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7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12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7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12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7" i="3"/>
  <c r="K18" i="21"/>
  <c r="K15" i="21"/>
  <c r="K10" i="21"/>
  <c r="D18" i="21"/>
  <c r="D17" i="21"/>
  <c r="D15" i="21"/>
  <c r="D10" i="21"/>
  <c r="D8" i="21"/>
  <c r="D14" i="21"/>
  <c r="D9" i="21"/>
  <c r="D16" i="21"/>
  <c r="G18" i="21"/>
  <c r="K17" i="21"/>
  <c r="G17" i="21"/>
  <c r="K16" i="21"/>
  <c r="G16" i="21"/>
  <c r="G15" i="21"/>
  <c r="K14" i="21"/>
  <c r="G14" i="21"/>
  <c r="K13" i="21"/>
  <c r="G13" i="21"/>
  <c r="D13" i="21"/>
  <c r="K12" i="21"/>
  <c r="D12" i="21"/>
  <c r="K11" i="21"/>
  <c r="D11" i="21"/>
  <c r="K9" i="21"/>
  <c r="K8" i="21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10" i="9"/>
  <c r="G10" i="8"/>
  <c r="G11" i="8"/>
  <c r="G12" i="8"/>
  <c r="G13" i="8"/>
  <c r="G14" i="8"/>
  <c r="G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9" i="8"/>
  <c r="L10" i="26"/>
  <c r="L11" i="26"/>
  <c r="L12" i="26"/>
  <c r="L13" i="26"/>
  <c r="L14" i="26"/>
  <c r="L15" i="26"/>
  <c r="L16" i="26"/>
  <c r="L17" i="26"/>
  <c r="L18" i="26"/>
  <c r="L19" i="26"/>
  <c r="L8" i="26"/>
  <c r="L9" i="26"/>
  <c r="L7" i="26"/>
  <c r="J10" i="26"/>
  <c r="J11" i="26"/>
  <c r="J12" i="26"/>
  <c r="J13" i="26"/>
  <c r="J14" i="26"/>
  <c r="J15" i="26"/>
  <c r="J16" i="26"/>
  <c r="J17" i="26"/>
  <c r="J18" i="26"/>
  <c r="J19" i="26"/>
  <c r="J8" i="26"/>
  <c r="J9" i="26"/>
  <c r="J7" i="26"/>
  <c r="H10" i="26"/>
  <c r="H11" i="26"/>
  <c r="H12" i="26"/>
  <c r="H13" i="26"/>
  <c r="H14" i="26"/>
  <c r="H15" i="26"/>
  <c r="H16" i="26"/>
  <c r="H17" i="26"/>
  <c r="H18" i="26"/>
  <c r="H19" i="26"/>
  <c r="H9" i="26"/>
  <c r="H8" i="26"/>
  <c r="H7" i="26"/>
  <c r="F10" i="26"/>
  <c r="F11" i="26"/>
  <c r="F12" i="26"/>
  <c r="F13" i="26"/>
  <c r="F14" i="26"/>
  <c r="F15" i="26"/>
  <c r="F16" i="26"/>
  <c r="F17" i="26"/>
  <c r="F18" i="26"/>
  <c r="F19" i="26"/>
  <c r="F9" i="26"/>
  <c r="F8" i="26"/>
  <c r="F7" i="26"/>
  <c r="D10" i="26"/>
  <c r="D11" i="26"/>
  <c r="D12" i="26"/>
  <c r="D13" i="26"/>
  <c r="D14" i="26"/>
  <c r="D15" i="26"/>
  <c r="D16" i="26"/>
  <c r="D17" i="26"/>
  <c r="D18" i="26"/>
  <c r="D19" i="26"/>
  <c r="D9" i="26"/>
  <c r="D8" i="26"/>
  <c r="D7" i="26"/>
  <c r="L8" i="25"/>
  <c r="L9" i="25"/>
  <c r="L10" i="25"/>
  <c r="L11" i="25"/>
  <c r="L12" i="25"/>
  <c r="L13" i="25"/>
  <c r="L14" i="25"/>
  <c r="L15" i="25"/>
  <c r="L16" i="25"/>
  <c r="L17" i="25"/>
  <c r="L18" i="25"/>
  <c r="L19" i="25"/>
  <c r="L7" i="25"/>
  <c r="J9" i="25"/>
  <c r="J10" i="25"/>
  <c r="J11" i="25"/>
  <c r="J12" i="25"/>
  <c r="J13" i="25"/>
  <c r="J14" i="25"/>
  <c r="J15" i="25"/>
  <c r="J16" i="25"/>
  <c r="J17" i="25"/>
  <c r="J18" i="25"/>
  <c r="J19" i="25"/>
  <c r="J8" i="25"/>
  <c r="J7" i="25"/>
  <c r="H10" i="25"/>
  <c r="H11" i="25"/>
  <c r="H12" i="25"/>
  <c r="H13" i="25"/>
  <c r="H14" i="25"/>
  <c r="H15" i="25"/>
  <c r="H16" i="25"/>
  <c r="H17" i="25"/>
  <c r="H18" i="25"/>
  <c r="H19" i="25"/>
  <c r="H9" i="25"/>
  <c r="H8" i="25"/>
  <c r="H7" i="25"/>
  <c r="F19" i="25"/>
  <c r="F18" i="25"/>
  <c r="F17" i="25"/>
  <c r="F16" i="25"/>
  <c r="F15" i="25"/>
  <c r="F14" i="25"/>
  <c r="F13" i="25"/>
  <c r="F12" i="25"/>
  <c r="F11" i="25"/>
  <c r="F10" i="25"/>
  <c r="F9" i="25"/>
  <c r="F8" i="25"/>
  <c r="F7" i="25"/>
  <c r="D9" i="25"/>
  <c r="D10" i="25"/>
  <c r="D11" i="25"/>
  <c r="D12" i="25"/>
  <c r="D13" i="25"/>
  <c r="D14" i="25"/>
  <c r="D15" i="25"/>
  <c r="D16" i="25"/>
  <c r="D17" i="25"/>
  <c r="D18" i="25"/>
  <c r="D19" i="25"/>
  <c r="D8" i="25"/>
  <c r="D7" i="25"/>
  <c r="K10" i="20"/>
  <c r="K11" i="20"/>
  <c r="K12" i="20"/>
  <c r="K13" i="20"/>
  <c r="K14" i="20"/>
  <c r="K15" i="20"/>
  <c r="K16" i="20"/>
  <c r="K17" i="20"/>
  <c r="K18" i="20"/>
  <c r="K9" i="20"/>
  <c r="K8" i="20"/>
  <c r="K7" i="20"/>
  <c r="G15" i="20"/>
  <c r="G16" i="20"/>
  <c r="G17" i="20"/>
  <c r="G18" i="20"/>
  <c r="G14" i="20"/>
  <c r="G13" i="20"/>
  <c r="D10" i="20"/>
  <c r="D11" i="20"/>
  <c r="D12" i="20"/>
  <c r="D13" i="20"/>
  <c r="D14" i="20"/>
  <c r="D15" i="20"/>
  <c r="D16" i="20"/>
  <c r="D17" i="20"/>
  <c r="D18" i="20"/>
  <c r="D9" i="20"/>
  <c r="D8" i="20"/>
  <c r="G15" i="32"/>
  <c r="G16" i="32"/>
  <c r="G17" i="32"/>
  <c r="G18" i="32"/>
  <c r="G19" i="32"/>
  <c r="G14" i="32"/>
  <c r="D9" i="32"/>
  <c r="D10" i="32"/>
  <c r="D11" i="32"/>
  <c r="D12" i="32"/>
  <c r="D13" i="32"/>
  <c r="D14" i="32"/>
  <c r="D15" i="32"/>
  <c r="D16" i="32"/>
  <c r="D17" i="32"/>
  <c r="D18" i="32"/>
  <c r="D19" i="32"/>
  <c r="D8" i="32"/>
  <c r="D12" i="28"/>
  <c r="E7" i="15"/>
  <c r="E8" i="15"/>
  <c r="F7" i="14"/>
  <c r="F8" i="14"/>
  <c r="F9" i="14"/>
  <c r="F10" i="14"/>
  <c r="F11" i="14"/>
  <c r="F12" i="14"/>
  <c r="F13" i="14"/>
  <c r="F14" i="14"/>
  <c r="F15" i="14"/>
  <c r="F16" i="14"/>
  <c r="F17" i="14"/>
  <c r="F6" i="14"/>
  <c r="D7" i="14"/>
  <c r="D8" i="14"/>
  <c r="D9" i="14"/>
  <c r="D10" i="14"/>
  <c r="D11" i="14"/>
  <c r="D12" i="14"/>
  <c r="D13" i="14"/>
  <c r="D14" i="14"/>
  <c r="D15" i="14"/>
  <c r="D16" i="14"/>
  <c r="D17" i="14"/>
  <c r="D6" i="14"/>
  <c r="F7" i="13"/>
  <c r="F8" i="13"/>
  <c r="F9" i="13"/>
  <c r="F10" i="13"/>
  <c r="F11" i="13"/>
  <c r="F12" i="13"/>
  <c r="F13" i="13"/>
  <c r="F14" i="13"/>
  <c r="F15" i="13"/>
  <c r="F16" i="13"/>
  <c r="F17" i="13"/>
  <c r="F6" i="13"/>
  <c r="D7" i="13"/>
  <c r="D8" i="13"/>
  <c r="D9" i="13"/>
  <c r="D10" i="13"/>
  <c r="D11" i="13"/>
  <c r="D12" i="13"/>
  <c r="D13" i="13"/>
  <c r="D14" i="13"/>
  <c r="D15" i="13"/>
  <c r="D16" i="13"/>
  <c r="D17" i="13"/>
  <c r="D6" i="13"/>
  <c r="F7" i="12"/>
  <c r="F8" i="12"/>
  <c r="F9" i="12"/>
  <c r="F10" i="12"/>
  <c r="F11" i="12"/>
  <c r="F12" i="12"/>
  <c r="F13" i="12"/>
  <c r="F14" i="12"/>
  <c r="F15" i="12"/>
  <c r="F16" i="12"/>
  <c r="F17" i="12"/>
  <c r="F6" i="12"/>
  <c r="D17" i="12"/>
  <c r="D7" i="12"/>
  <c r="D8" i="12"/>
  <c r="D9" i="12"/>
  <c r="D10" i="12"/>
  <c r="D11" i="12"/>
  <c r="D12" i="12"/>
  <c r="D13" i="12"/>
  <c r="D14" i="12"/>
  <c r="D15" i="12"/>
  <c r="D16" i="12"/>
  <c r="D6" i="12"/>
  <c r="F7" i="11"/>
  <c r="F8" i="11"/>
  <c r="F9" i="11"/>
  <c r="F10" i="11"/>
  <c r="F11" i="11"/>
  <c r="F12" i="11"/>
  <c r="F13" i="11"/>
  <c r="F14" i="11"/>
  <c r="F15" i="11"/>
  <c r="F16" i="11"/>
  <c r="F17" i="11"/>
  <c r="F6" i="11"/>
  <c r="D7" i="11"/>
  <c r="D8" i="11"/>
  <c r="D9" i="11"/>
  <c r="D10" i="11"/>
  <c r="D11" i="11"/>
  <c r="D12" i="11"/>
  <c r="D13" i="11"/>
  <c r="D14" i="11"/>
  <c r="D15" i="11"/>
  <c r="D16" i="11"/>
  <c r="D17" i="11"/>
  <c r="D6" i="11"/>
  <c r="D27" i="24"/>
  <c r="D26" i="24"/>
  <c r="D25" i="24"/>
  <c r="D24" i="24"/>
  <c r="D23" i="24"/>
  <c r="D22" i="24"/>
  <c r="D21" i="24"/>
  <c r="D20" i="24"/>
  <c r="D19" i="24"/>
  <c r="D18" i="24"/>
  <c r="H17" i="24"/>
  <c r="D17" i="24"/>
  <c r="H16" i="24"/>
  <c r="D16" i="24"/>
  <c r="H15" i="24"/>
  <c r="D15" i="24"/>
  <c r="H14" i="24"/>
  <c r="D14" i="24"/>
  <c r="H13" i="24"/>
  <c r="D13" i="24"/>
  <c r="H12" i="24"/>
  <c r="D12" i="24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F23" i="29"/>
  <c r="F22" i="29"/>
  <c r="F21" i="29"/>
  <c r="F20" i="29"/>
  <c r="F19" i="29"/>
  <c r="F18" i="29"/>
  <c r="F17" i="29"/>
  <c r="F16" i="29"/>
  <c r="F15" i="29"/>
  <c r="F14" i="29"/>
  <c r="F13" i="29"/>
  <c r="F12" i="29"/>
  <c r="F11" i="29"/>
  <c r="F10" i="29"/>
  <c r="F9" i="29"/>
  <c r="F8" i="29"/>
  <c r="F7" i="29"/>
  <c r="F6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11" i="28"/>
  <c r="D10" i="28"/>
  <c r="D9" i="28"/>
  <c r="D8" i="28"/>
  <c r="D7" i="28"/>
  <c r="D6" i="28"/>
  <c r="D5" i="28"/>
  <c r="D4" i="28"/>
  <c r="G21" i="27"/>
  <c r="G20" i="27"/>
  <c r="G19" i="27"/>
  <c r="G18" i="27"/>
  <c r="G17" i="27"/>
  <c r="G16" i="27"/>
  <c r="G15" i="27"/>
  <c r="G14" i="27"/>
  <c r="G13" i="27"/>
  <c r="G12" i="27"/>
  <c r="G11" i="27"/>
  <c r="D21" i="27"/>
  <c r="D20" i="27"/>
  <c r="D19" i="27"/>
  <c r="D18" i="27"/>
  <c r="D17" i="27"/>
  <c r="D16" i="27"/>
  <c r="D15" i="27"/>
  <c r="D14" i="27"/>
  <c r="D13" i="27"/>
  <c r="D12" i="27"/>
  <c r="D11" i="27"/>
  <c r="J13" i="19"/>
  <c r="J12" i="19"/>
  <c r="J11" i="19"/>
  <c r="J10" i="19"/>
  <c r="J9" i="19"/>
  <c r="J8" i="19"/>
  <c r="J7" i="19"/>
  <c r="J6" i="19"/>
  <c r="E15" i="19"/>
  <c r="E14" i="19"/>
  <c r="E13" i="19"/>
  <c r="E12" i="19"/>
  <c r="E11" i="19"/>
  <c r="E10" i="19"/>
  <c r="E9" i="19"/>
  <c r="E8" i="19"/>
  <c r="E7" i="19"/>
  <c r="E6" i="19"/>
  <c r="I13" i="15"/>
  <c r="I12" i="15"/>
  <c r="I11" i="15"/>
  <c r="I10" i="15"/>
  <c r="I9" i="15"/>
  <c r="I8" i="15"/>
  <c r="I7" i="15"/>
  <c r="E13" i="15"/>
  <c r="E12" i="15"/>
  <c r="E11" i="15"/>
  <c r="E10" i="15"/>
  <c r="E9" i="15"/>
  <c r="J14" i="22"/>
  <c r="J13" i="22"/>
  <c r="J12" i="22"/>
  <c r="J11" i="22"/>
  <c r="J10" i="22"/>
  <c r="J9" i="22"/>
  <c r="J8" i="22"/>
  <c r="J7" i="22"/>
  <c r="E16" i="22"/>
  <c r="E15" i="22"/>
  <c r="E14" i="22"/>
  <c r="E13" i="22"/>
  <c r="E12" i="22"/>
  <c r="E11" i="22"/>
  <c r="E10" i="22"/>
  <c r="E9" i="22"/>
  <c r="E8" i="22"/>
  <c r="E7" i="22"/>
  <c r="H12" i="10"/>
  <c r="H11" i="10"/>
  <c r="H10" i="10"/>
  <c r="H9" i="10"/>
  <c r="H8" i="10"/>
  <c r="H7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</calcChain>
</file>

<file path=xl/sharedStrings.xml><?xml version="1.0" encoding="utf-8"?>
<sst xmlns="http://schemas.openxmlformats.org/spreadsheetml/2006/main" count="1403" uniqueCount="375">
  <si>
    <t>Диаметр (Ду)</t>
  </si>
  <si>
    <t>Ру 1,6 Мпа</t>
  </si>
  <si>
    <t>Ру 2,5 Мпа</t>
  </si>
  <si>
    <t>Ру 4,0 Мпа</t>
  </si>
  <si>
    <t>с рукояткой</t>
  </si>
  <si>
    <t>с редуктором</t>
  </si>
  <si>
    <t>Ду-10</t>
  </si>
  <si>
    <t>Ду-15</t>
  </si>
  <si>
    <t>Ду-20</t>
  </si>
  <si>
    <t>Ду-25</t>
  </si>
  <si>
    <t>Ду-32</t>
  </si>
  <si>
    <t>Ду-40</t>
  </si>
  <si>
    <t>Ду-50</t>
  </si>
  <si>
    <t>Ду-65/50</t>
  </si>
  <si>
    <t>Ду-65</t>
  </si>
  <si>
    <t>Ду-80</t>
  </si>
  <si>
    <t>Ду-100/80</t>
  </si>
  <si>
    <t>Ду-100</t>
  </si>
  <si>
    <t>Ду-125/100</t>
  </si>
  <si>
    <t>Ду-125</t>
  </si>
  <si>
    <t>Ду-150/100</t>
  </si>
  <si>
    <t>Ду-150</t>
  </si>
  <si>
    <t>Ду-200/150</t>
  </si>
  <si>
    <t>Ду-200</t>
  </si>
  <si>
    <t>Ду-250/200</t>
  </si>
  <si>
    <t>Ду-250 (редуктор)</t>
  </si>
  <si>
    <t>Ду-300 (редуктор)</t>
  </si>
  <si>
    <t>Ду-300/250 (редуктор)</t>
  </si>
  <si>
    <t>Ду-350/300 (редуктор)</t>
  </si>
  <si>
    <t>Ду-350 (редуктор)</t>
  </si>
  <si>
    <t>Ду-400 (редуктор)</t>
  </si>
  <si>
    <t>Ду-500 (редуктор)</t>
  </si>
  <si>
    <t>Ду-500/400 (редуктор)</t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</si>
  <si>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</si>
  <si>
    <t>Ду - 15</t>
  </si>
  <si>
    <t>Ду - 20</t>
  </si>
  <si>
    <t>Ду - 25</t>
  </si>
  <si>
    <t xml:space="preserve">Ду - 32 </t>
  </si>
  <si>
    <t>Ду - 40</t>
  </si>
  <si>
    <t>Ду - 50</t>
  </si>
  <si>
    <t>Ду - 65</t>
  </si>
  <si>
    <t>Ду - 80</t>
  </si>
  <si>
    <t>Ду - 100</t>
  </si>
  <si>
    <t>Ду - 125</t>
  </si>
  <si>
    <t>Ду - 150</t>
  </si>
  <si>
    <t>Ду - 150(редуктор)</t>
  </si>
  <si>
    <t>Ду - 200</t>
  </si>
  <si>
    <t>Ду - 200(редуктор)</t>
  </si>
  <si>
    <t>Ду - 250(редуктор)</t>
  </si>
  <si>
    <t>Ду - 300(редуктор)</t>
  </si>
  <si>
    <t>Ду - 10</t>
  </si>
  <si>
    <t>Ду - 32</t>
  </si>
  <si>
    <t>Ду - 65/50</t>
  </si>
  <si>
    <t>Ду - 125/100</t>
  </si>
  <si>
    <t>Ду - 150/100</t>
  </si>
  <si>
    <t>Ду - 100/80</t>
  </si>
  <si>
    <t>Ду - 150 редуктор</t>
  </si>
  <si>
    <t xml:space="preserve">Ду - 25 </t>
  </si>
  <si>
    <t>Резьба
G</t>
  </si>
  <si>
    <t>цена</t>
  </si>
  <si>
    <t>3/8”</t>
  </si>
  <si>
    <t>½”</t>
  </si>
  <si>
    <t>3/4”</t>
  </si>
  <si>
    <t>1”</t>
  </si>
  <si>
    <t>1 1/4”</t>
  </si>
  <si>
    <t>1 1/2”</t>
  </si>
  <si>
    <t>2”</t>
  </si>
  <si>
    <t>2  1/2”</t>
  </si>
  <si>
    <t>3”</t>
  </si>
  <si>
    <t>4”</t>
  </si>
  <si>
    <t>Давление, PN</t>
  </si>
  <si>
    <t>Ду - 20/15</t>
  </si>
  <si>
    <t>Ду - 25/20</t>
  </si>
  <si>
    <t>Ду - 32/25</t>
  </si>
  <si>
    <t xml:space="preserve">Ду - 40/32 </t>
  </si>
  <si>
    <t>Ду - 50/40</t>
  </si>
  <si>
    <t>Ду - 80/65</t>
  </si>
  <si>
    <t>Ду - 40/32</t>
  </si>
  <si>
    <t>Ду - 150/125</t>
  </si>
  <si>
    <t>Ду - 200/150</t>
  </si>
  <si>
    <r>
      <t xml:space="preserve">Сталь </t>
    </r>
    <r>
      <rPr>
        <b/>
        <sz val="11"/>
        <color indexed="10"/>
        <rFont val="Calibri"/>
        <family val="2"/>
        <charset val="204"/>
      </rPr>
      <t>09г2с</t>
    </r>
    <r>
      <rPr>
        <b/>
        <sz val="11"/>
        <color indexed="8"/>
        <rFont val="Calibri"/>
        <family val="2"/>
        <charset val="204"/>
      </rPr>
      <t xml:space="preserve"> температура: -60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</si>
  <si>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</si>
  <si>
    <t>Ду - 200 редуктор</t>
  </si>
  <si>
    <t>1/2”</t>
  </si>
  <si>
    <t>1 ½”</t>
  </si>
  <si>
    <t>2"</t>
  </si>
  <si>
    <t>Цена</t>
  </si>
  <si>
    <t>Ду - 250 редуктор</t>
  </si>
  <si>
    <t>Ду - 300 редуктор</t>
  </si>
  <si>
    <t xml:space="preserve">Ду - 40 </t>
  </si>
  <si>
    <t>Ду - 250 
с редуктором</t>
  </si>
  <si>
    <t>Ду - 300 
с редуктором</t>
  </si>
  <si>
    <t>Давление, PN
Мпа</t>
  </si>
  <si>
    <t>Длина штока до 1000 мм</t>
  </si>
  <si>
    <t>Длина штока до 1500 мм</t>
  </si>
  <si>
    <t>Длина штока до 2000 мм</t>
  </si>
  <si>
    <t>Длина штока до 2500 мм</t>
  </si>
  <si>
    <t>Длина штока до 3000 мм</t>
  </si>
  <si>
    <t>Диаметр (Ду), мм</t>
  </si>
  <si>
    <r>
      <t>Чугун - температура: -15</t>
    </r>
    <r>
      <rPr>
        <vertAlign val="superscript"/>
        <sz val="11"/>
        <color indexed="8"/>
        <rFont val="Calibri"/>
        <family val="2"/>
        <charset val="204"/>
      </rPr>
      <t>О</t>
    </r>
    <r>
      <rPr>
        <sz val="11"/>
        <color theme="1"/>
        <rFont val="Calibri"/>
        <family val="2"/>
        <charset val="204"/>
        <scheme val="minor"/>
      </rPr>
      <t>С +300</t>
    </r>
    <r>
      <rPr>
        <vertAlign val="superscript"/>
        <sz val="11"/>
        <color indexed="8"/>
        <rFont val="Calibri"/>
        <family val="2"/>
        <charset val="204"/>
      </rPr>
      <t>О</t>
    </r>
    <r>
      <rPr>
        <sz val="11"/>
        <color theme="1"/>
        <rFont val="Calibri"/>
        <family val="2"/>
        <charset val="204"/>
        <scheme val="minor"/>
      </rPr>
      <t>С</t>
    </r>
  </si>
  <si>
    <r>
      <t>Сталь 20 температура: -30</t>
    </r>
    <r>
      <rPr>
        <vertAlign val="superscript"/>
        <sz val="11"/>
        <color indexed="8"/>
        <rFont val="Calibri"/>
        <family val="2"/>
        <charset val="204"/>
      </rPr>
      <t>О</t>
    </r>
    <r>
      <rPr>
        <sz val="11"/>
        <color theme="1"/>
        <rFont val="Calibri"/>
        <family val="2"/>
        <charset val="204"/>
        <scheme val="minor"/>
      </rPr>
      <t>С +400</t>
    </r>
    <r>
      <rPr>
        <vertAlign val="superscript"/>
        <sz val="11"/>
        <color indexed="8"/>
        <rFont val="Calibri"/>
        <family val="2"/>
        <charset val="204"/>
      </rPr>
      <t>О</t>
    </r>
    <r>
      <rPr>
        <sz val="11"/>
        <color theme="1"/>
        <rFont val="Calibri"/>
        <family val="2"/>
        <charset val="204"/>
        <scheme val="minor"/>
      </rPr>
      <t>С</t>
    </r>
  </si>
  <si>
    <t xml:space="preserve">Ду - 50 </t>
  </si>
  <si>
    <t xml:space="preserve">Диаметр (Ду), мм </t>
  </si>
  <si>
    <t>Ду -10</t>
  </si>
  <si>
    <t>Ру 1,6</t>
  </si>
  <si>
    <t>Ру 2,5</t>
  </si>
  <si>
    <t>Ру 1</t>
  </si>
  <si>
    <t>Ду -15</t>
  </si>
  <si>
    <t>Ду -20</t>
  </si>
  <si>
    <t>Ду -25</t>
  </si>
  <si>
    <t>Ду -32</t>
  </si>
  <si>
    <t>Ду -40</t>
  </si>
  <si>
    <t>Ду -50</t>
  </si>
  <si>
    <t>Ду -65</t>
  </si>
  <si>
    <t>Ду -80</t>
  </si>
  <si>
    <t>Ду -100</t>
  </si>
  <si>
    <t>Ду -125</t>
  </si>
  <si>
    <t>Ду -150</t>
  </si>
  <si>
    <t>Ду -200</t>
  </si>
  <si>
    <t>Ду -250</t>
  </si>
  <si>
    <t>Ду -300</t>
  </si>
  <si>
    <t>Ду -350</t>
  </si>
  <si>
    <t>Ду -400</t>
  </si>
  <si>
    <t>Ду -500</t>
  </si>
  <si>
    <t xml:space="preserve">Кран шаровой фланцевый, цена с НДС (руб.) </t>
  </si>
  <si>
    <t xml:space="preserve">Кран шаровой под приварку, цена с НДС (руб.) </t>
  </si>
  <si>
    <t xml:space="preserve">Кран шаровой укороченный  фланцевый, цена с НДС (руб.) </t>
  </si>
  <si>
    <t xml:space="preserve">Кран шаровой фланцевый цельносварной, цена с НДС (руб.) </t>
  </si>
  <si>
    <t xml:space="preserve">кран шаровый цельносварной резьбовой 11с67п ЦР, цена с НДС (руб.) </t>
  </si>
  <si>
    <t xml:space="preserve">цена с НДС (руб.) </t>
  </si>
  <si>
    <t xml:space="preserve">Кран шаровый 10нж  из нержавеющий стали(12Х18Н9ТЛ) литой фланцевый, цена с НДС (руб.) </t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</si>
  <si>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 xml:space="preserve">С 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</si>
  <si>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09г2с</t>
    </r>
    <r>
      <rPr>
        <b/>
        <sz val="11"/>
        <color indexed="8"/>
        <rFont val="Calibri"/>
        <family val="2"/>
        <charset val="204"/>
      </rPr>
      <t xml:space="preserve"> температура: -60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 xml:space="preserve">С 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</si>
  <si>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+250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</si>
  <si>
    <t>Страница</t>
  </si>
  <si>
    <t>ОГЛАВЛЕНИЕ</t>
  </si>
  <si>
    <t>Ру 1,6 МПа</t>
  </si>
  <si>
    <t>Ру 2,5 МПа</t>
  </si>
  <si>
    <t>Ру 4,0 МПа</t>
  </si>
  <si>
    <t>цена с НДС</t>
  </si>
  <si>
    <t>Давление, МПа</t>
  </si>
  <si>
    <t xml:space="preserve">Ду - 25/20 </t>
  </si>
  <si>
    <t>Ду - 150 редуктор только для давления 4,0 МПа</t>
  </si>
  <si>
    <t>Ду - 200/150 редуктор только для давления 4,0 Мпа</t>
  </si>
  <si>
    <t>Краны шаровые 10нж45фтЛФ, 10нж46фтЛФ,нержавеющие литые</t>
  </si>
  <si>
    <r>
      <t xml:space="preserve">Кран шаровой </t>
    </r>
    <r>
      <rPr>
        <b/>
        <sz val="11"/>
        <color indexed="10"/>
        <rFont val="Calibri"/>
        <family val="2"/>
        <charset val="204"/>
      </rPr>
      <t>фланцевый</t>
    </r>
    <r>
      <rPr>
        <b/>
        <sz val="11"/>
        <color indexed="8"/>
        <rFont val="Calibri"/>
        <family val="2"/>
        <charset val="204"/>
      </rPr>
      <t xml:space="preserve"> высокого
давления </t>
    </r>
    <r>
      <rPr>
        <b/>
        <sz val="11"/>
        <color indexed="10"/>
        <rFont val="Calibri"/>
        <family val="2"/>
        <charset val="204"/>
      </rPr>
      <t xml:space="preserve"> </t>
    </r>
    <r>
      <rPr>
        <b/>
        <sz val="11"/>
        <color indexed="8"/>
        <rFont val="Calibri"/>
        <family val="2"/>
        <charset val="204"/>
      </rPr>
      <t xml:space="preserve">с рукояткой  </t>
    </r>
  </si>
  <si>
    <t>PN 6,3Мпа</t>
  </si>
  <si>
    <t>PN 8,0Мпа</t>
  </si>
  <si>
    <t>по типу изготовления корпуса</t>
  </si>
  <si>
    <t>разборный</t>
  </si>
  <si>
    <t>цельносварной</t>
  </si>
  <si>
    <t xml:space="preserve">Цена с НДС (руб. ) </t>
  </si>
  <si>
    <r>
      <t xml:space="preserve">Высококачественную запорную трубопроводную арматуру </t>
    </r>
    <r>
      <rPr>
        <b/>
        <sz val="11"/>
        <color indexed="10"/>
        <rFont val="Calibri"/>
        <family val="2"/>
        <charset val="204"/>
      </rPr>
      <t>11c67п</t>
    </r>
    <r>
      <rPr>
        <b/>
        <sz val="11"/>
        <color indexed="8"/>
        <rFont val="Calibri"/>
        <family val="2"/>
        <charset val="204"/>
      </rPr>
      <t xml:space="preserve"> высокого давления </t>
    </r>
    <r>
      <rPr>
        <b/>
        <sz val="11"/>
        <color indexed="10"/>
        <rFont val="Calibri"/>
        <family val="2"/>
        <charset val="204"/>
      </rPr>
      <t xml:space="preserve">PN 6,3МПа, PN 8,0МПа </t>
    </r>
    <r>
      <rPr>
        <b/>
        <sz val="11"/>
        <color indexed="8"/>
        <rFont val="Calibri"/>
        <family val="2"/>
        <charset val="204"/>
      </rPr>
      <t xml:space="preserve"> 
КШ предназначен  для установки в качестве запорного  устройства полностью перекрывающего поток рабочей среды на трубопроводах, транспортирующих природный газ, воду (холодную, горячую), нефтепродукты, и прочие  среды, кроме токсичных,
при температуре от – 60С до + 120С (сталь 09г2с)</t>
    </r>
  </si>
  <si>
    <r>
      <t xml:space="preserve">Кран шаровой </t>
    </r>
    <r>
      <rPr>
        <b/>
        <sz val="11"/>
        <color indexed="10"/>
        <rFont val="Calibri"/>
        <family val="2"/>
        <charset val="204"/>
      </rPr>
      <t>под приварку</t>
    </r>
    <r>
      <rPr>
        <b/>
        <sz val="11"/>
        <color indexed="8"/>
        <rFont val="Calibri"/>
        <family val="2"/>
        <charset val="204"/>
      </rPr>
      <t xml:space="preserve"> высокого
давления </t>
    </r>
    <r>
      <rPr>
        <b/>
        <sz val="11"/>
        <color indexed="10"/>
        <rFont val="Calibri"/>
        <family val="2"/>
        <charset val="204"/>
      </rPr>
      <t xml:space="preserve"> </t>
    </r>
    <r>
      <rPr>
        <b/>
        <sz val="11"/>
        <color indexed="8"/>
        <rFont val="Calibri"/>
        <family val="2"/>
        <charset val="204"/>
      </rPr>
      <t xml:space="preserve">с рукояткой  </t>
    </r>
  </si>
  <si>
    <t xml:space="preserve">Цена с НДС (руб.) </t>
  </si>
  <si>
    <r>
      <rPr>
        <b/>
        <sz val="11"/>
        <color indexed="8"/>
        <rFont val="Calibri"/>
        <family val="2"/>
        <charset val="204"/>
      </rPr>
      <t xml:space="preserve">Высококачественная запорная трубопроводная арматура </t>
    </r>
    <r>
      <rPr>
        <b/>
        <sz val="11"/>
        <color indexed="10"/>
        <rFont val="Calibri"/>
        <family val="2"/>
        <charset val="204"/>
      </rPr>
      <t xml:space="preserve">11c67п </t>
    </r>
    <r>
      <rPr>
        <b/>
        <sz val="11"/>
        <color indexed="8"/>
        <rFont val="Calibri"/>
        <family val="2"/>
        <charset val="204"/>
      </rPr>
      <t>высокого давления</t>
    </r>
    <r>
      <rPr>
        <b/>
        <sz val="11"/>
        <color indexed="10"/>
        <rFont val="Calibri"/>
        <family val="2"/>
        <charset val="204"/>
      </rPr>
      <t xml:space="preserve"> PN  6,3МПа, PN 8,0МПа  </t>
    </r>
    <r>
      <rPr>
        <b/>
        <sz val="11"/>
        <color indexed="8"/>
        <rFont val="Calibri"/>
        <family val="2"/>
        <charset val="204"/>
      </rPr>
      <t xml:space="preserve">
КШ предназначен  для установки в качестве запорного  устройства полностью перекрывающего поток рабочей среды на трубопроводах, транспортирующих природный газ, воду (холодную, горячую), нефтепродукты, и прочие  среды, кроме токсичных,
при температуре от – 60С до + 120С (сталь 09г2с)</t>
    </r>
  </si>
  <si>
    <t>Ду - 150 с редуктором</t>
  </si>
  <si>
    <t>Ду - 200 с редуктором</t>
  </si>
  <si>
    <t>Ду - 300 с редуктором</t>
  </si>
  <si>
    <t>ду - 32</t>
  </si>
  <si>
    <t>Ду  - 200 с редуктором</t>
  </si>
  <si>
    <t>ду - 300 с редуктором</t>
  </si>
  <si>
    <t>PN 10,0Мпа</t>
  </si>
  <si>
    <t>PN 16,0Мпа</t>
  </si>
  <si>
    <r>
      <t xml:space="preserve">Высококачественную запорную трубопроводную арматуру </t>
    </r>
    <r>
      <rPr>
        <b/>
        <sz val="11"/>
        <color indexed="10"/>
        <rFont val="Calibri"/>
        <family val="2"/>
        <charset val="204"/>
      </rPr>
      <t>11c67п</t>
    </r>
    <r>
      <rPr>
        <b/>
        <sz val="11"/>
        <color indexed="8"/>
        <rFont val="Calibri"/>
        <family val="2"/>
        <charset val="204"/>
      </rPr>
      <t xml:space="preserve"> высокого давления  </t>
    </r>
    <r>
      <rPr>
        <b/>
        <sz val="11"/>
        <color indexed="10"/>
        <rFont val="Calibri"/>
        <family val="2"/>
        <charset val="204"/>
      </rPr>
      <t xml:space="preserve">PN 10,0МПа, PN 16,0МПа  </t>
    </r>
    <r>
      <rPr>
        <b/>
        <sz val="11"/>
        <color indexed="8"/>
        <rFont val="Calibri"/>
        <family val="2"/>
        <charset val="204"/>
      </rPr>
      <t xml:space="preserve">
КШ предназначен  для установки в качестве запорного  устройства полностью перекрывающего поток рабочей среды на трубопроводах, транспортирующих природный газ, воду (холодную, горячую), нефтепродукты, и прочие  среды, кроме токсичных,
при температуре от – 60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до + 120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 xml:space="preserve">С </t>
    </r>
    <r>
      <rPr>
        <b/>
        <sz val="11"/>
        <color indexed="10"/>
        <rFont val="Calibri"/>
        <family val="2"/>
        <charset val="204"/>
      </rPr>
      <t>(сталь 09г2с)</t>
    </r>
  </si>
  <si>
    <r>
      <t xml:space="preserve">Высококачественную запорную трубопроводную арматуру </t>
    </r>
    <r>
      <rPr>
        <b/>
        <sz val="11"/>
        <color indexed="10"/>
        <rFont val="Calibri"/>
        <family val="2"/>
        <charset val="204"/>
      </rPr>
      <t>11c67п</t>
    </r>
    <r>
      <rPr>
        <b/>
        <sz val="11"/>
        <color indexed="8"/>
        <rFont val="Calibri"/>
        <family val="2"/>
        <charset val="204"/>
      </rPr>
      <t xml:space="preserve"> высокого давления </t>
    </r>
    <r>
      <rPr>
        <b/>
        <sz val="11"/>
        <color indexed="10"/>
        <rFont val="Calibri"/>
        <family val="2"/>
        <charset val="204"/>
      </rPr>
      <t xml:space="preserve">PN 10,0МПа, PN 16,0МПа  </t>
    </r>
    <r>
      <rPr>
        <b/>
        <sz val="11"/>
        <color indexed="8"/>
        <rFont val="Calibri"/>
        <family val="2"/>
        <charset val="204"/>
      </rPr>
      <t xml:space="preserve">
КШ предназначен  для установки в качестве запорного  устройства полностью перекрывающего поток рабочей среды на трубопроводах, транспортирующих природный газ, воду (холодную, горячую), нефтепродукты, и прочие  среды, кроме токсичных,
при температуре от – 60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до + 120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 xml:space="preserve">С </t>
    </r>
    <r>
      <rPr>
        <b/>
        <sz val="11"/>
        <color indexed="10"/>
        <rFont val="Calibri"/>
        <family val="2"/>
        <charset val="204"/>
      </rPr>
      <t>(сталь 09г2с)</t>
    </r>
  </si>
  <si>
    <t>Цена с НДС (руб.)</t>
  </si>
  <si>
    <t>DN 200 
с редуктором</t>
  </si>
  <si>
    <r>
      <rPr>
        <b/>
        <sz val="11"/>
        <color indexed="60"/>
        <rFont val="Calibri"/>
        <family val="2"/>
        <charset val="204"/>
      </rPr>
      <t>C</t>
    </r>
    <r>
      <rPr>
        <b/>
        <sz val="11"/>
        <color indexed="8"/>
        <rFont val="Calibri"/>
        <family val="2"/>
        <charset val="204"/>
      </rPr>
      <t xml:space="preserve"> - складские позиции</t>
    </r>
  </si>
  <si>
    <r>
      <rPr>
        <b/>
        <sz val="11"/>
        <color indexed="60"/>
        <rFont val="Calibri"/>
        <family val="2"/>
        <charset val="204"/>
      </rPr>
      <t>З</t>
    </r>
    <r>
      <rPr>
        <b/>
        <sz val="11"/>
        <color indexed="8"/>
        <rFont val="Calibri"/>
        <family val="2"/>
        <charset val="204"/>
      </rPr>
      <t xml:space="preserve"> - заказные позиции</t>
    </r>
  </si>
  <si>
    <t>С</t>
  </si>
  <si>
    <t>З</t>
  </si>
  <si>
    <t>СЗ</t>
  </si>
  <si>
    <t>Высококачественная запорная трубопроводная арматура 11с67пСУФ.00 для газа, воды, нефтепродуктов.</t>
  </si>
  <si>
    <r>
      <t>Высококачественная запорная трубопроводная арматура 11с67пРР муфтовый высокого давления Ру 10 МПа.
КШ предназначен  для установки в качестве запорного  устройства полностью перекрывающего
поток рабочей среды на трубопроводах, транспортирующих природный газ,
воду (холодную, горячую), нефтепродукты, и прочие  среды, кроме токсичных,
при температуре от – 40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 до + 180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 (сталь 20) или  от – 60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 до + 180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 (сталь 09г2с)</t>
    </r>
  </si>
  <si>
    <r>
      <t>11с67п РР.01 сталь 09Г2С
(от – 60</t>
    </r>
    <r>
      <rPr>
        <b/>
        <vertAlign val="superscript"/>
        <sz val="11"/>
        <color indexed="10"/>
        <rFont val="Calibri"/>
        <family val="2"/>
        <charset val="204"/>
      </rPr>
      <t>о</t>
    </r>
    <r>
      <rPr>
        <b/>
        <sz val="11"/>
        <color indexed="10"/>
        <rFont val="Calibri"/>
        <family val="2"/>
        <charset val="204"/>
      </rPr>
      <t>С до +180</t>
    </r>
    <r>
      <rPr>
        <b/>
        <vertAlign val="superscript"/>
        <sz val="11"/>
        <color indexed="10"/>
        <rFont val="Calibri"/>
        <family val="2"/>
        <charset val="204"/>
      </rPr>
      <t>о</t>
    </r>
    <r>
      <rPr>
        <b/>
        <sz val="11"/>
        <color indexed="10"/>
        <rFont val="Calibri"/>
        <family val="2"/>
        <charset val="204"/>
      </rPr>
      <t>С)</t>
    </r>
  </si>
  <si>
    <r>
      <t>11с67п РР.00 сталь 20
(от – 40</t>
    </r>
    <r>
      <rPr>
        <b/>
        <vertAlign val="superscript"/>
        <sz val="11"/>
        <color indexed="10"/>
        <rFont val="Calibri"/>
        <family val="2"/>
        <charset val="204"/>
      </rPr>
      <t>о</t>
    </r>
    <r>
      <rPr>
        <b/>
        <sz val="11"/>
        <color indexed="10"/>
        <rFont val="Calibri"/>
        <family val="2"/>
        <charset val="204"/>
      </rPr>
      <t>С до +180</t>
    </r>
    <r>
      <rPr>
        <b/>
        <vertAlign val="superscript"/>
        <sz val="11"/>
        <color indexed="10"/>
        <rFont val="Calibri"/>
        <family val="2"/>
        <charset val="204"/>
      </rPr>
      <t>о</t>
    </r>
    <r>
      <rPr>
        <b/>
        <sz val="11"/>
        <color indexed="10"/>
        <rFont val="Calibri"/>
        <family val="2"/>
        <charset val="204"/>
      </rPr>
      <t>С)</t>
    </r>
  </si>
  <si>
    <t>маркировка</t>
  </si>
  <si>
    <t>11c67п РП.01</t>
  </si>
  <si>
    <t>11c67п 8РП.01</t>
  </si>
  <si>
    <t>11c67п 8ЦП.01</t>
  </si>
  <si>
    <t>11c67п РФ.01</t>
  </si>
  <si>
    <t>11c67п  РФ.01</t>
  </si>
  <si>
    <t>11c67п 8РФ.01</t>
  </si>
  <si>
    <t>11c67п 8ЦФ.01</t>
  </si>
  <si>
    <t>11c67п  8ЦФ.01</t>
  </si>
  <si>
    <t>Кран шаровый 10нж45фт ЛФ.01  из нержавеющий стали (12Х18Н9ТЛ) литой фланцевый. КШ предназначен для установки в  качестве запорного  устройства полностью  перекрывающего поток рабочей среды на трубопроводах, транспортирующих воду холодную и горячую, нефтепродукты, природный газ, сжиженный газ, воздух, бензин, спирты и другие среды, соответствующие НТД</t>
  </si>
  <si>
    <t>Высококачественная запорная трубопроводная арматура 11с67пСП.01 для газа, воды, нефтепродуктов.</t>
  </si>
  <si>
    <t>Высококачественная запорная трубопроводная арматура 11с67пСФ.01 для газа, воды, нефтепродуктов.</t>
  </si>
  <si>
    <t>ФС46ч3фт.00
Фильтр сетчатый чугунный
литой фланцевый
Давление 1,6 МПа</t>
  </si>
  <si>
    <t>ФС46с3фт.00
Фильтр сетчатый стальной
литой фланцевый
Давление 1,6 МПа</t>
  </si>
  <si>
    <t>Высококачественная  запорно-регулирующая трубопроводная арматура:
 Затвор дисковый  поворотный запорно-регулирующий чугунный литой
ЗД32ч29рЛМ.00 с диском из нержавеющей стали (12Х18Н10Т) для воды, газа, нефтепродуктов и других нетоксичных
и неагрессивных сред, нейтральных к материалам деталей крана
при температуре от -15°С до +100°С</t>
  </si>
  <si>
    <t xml:space="preserve">Фланцы ответные плоские приварные ФП(ГОСТ 12820-80) из стали ст.3/20 </t>
  </si>
  <si>
    <t>Высококачественная запорная трубопроводная арматура 11с67п СФ.00.0 с креплением под электропривод
 для газа, воды, нефтепродуктов.</t>
  </si>
  <si>
    <t>Высококачественная запорная трубопроводная арматура 11с67п СП.00.0 с креплением под электропривод
 для газа, воды, нефтепродуктов.</t>
  </si>
  <si>
    <t>Высококачественная запорная трубопроводная арматура 11с67п СФ.00 для газа, воды, нефтепродуктов.</t>
  </si>
  <si>
    <t>Высококачественная запорная трубопроводная арматура 11с67п СП.00  для газа, воды, нефтепродуктов.</t>
  </si>
  <si>
    <t>Высококачественная запорная трубопроводная арматура 11с67п 5СФ.00 для ПАРА.</t>
  </si>
  <si>
    <t>Высококачественная запорная трубопроводная арматура 11с67п 5СП.00 для ПАРА.</t>
  </si>
  <si>
    <t>10нж45фт ЦФ.01  PN 1,6 МПа</t>
  </si>
  <si>
    <t>10нж46фт ЦФ.01 PN 2,5 МПа</t>
  </si>
  <si>
    <t>10нж47фт ЦФ.01 PN 4,0 МПа</t>
  </si>
  <si>
    <t>Краны шаровые 11с67п СФ.00 разборные фланцевые</t>
  </si>
  <si>
    <t>Краны шаровые 11с67п СП.00 разборные под приварку</t>
  </si>
  <si>
    <t xml:space="preserve">Краны шаровые 11с67п 5СФ.00 разборные для пара фланцевые </t>
  </si>
  <si>
    <t>Краны шаровые 11с67п 5СП.00 разборные для пара под приварку</t>
  </si>
  <si>
    <t>Краны шаровые 11с67п СУФ.00 разборные укороченные фланцевые</t>
  </si>
  <si>
    <t>Краны шаровые 10нж45фтЦФ.01, 10нж46фтЦФ.01, 10нж47фтЦФ.01 цельносварные нержавеющие фланцевые</t>
  </si>
  <si>
    <t>Краны шаровые 11с67п Ф высокого давления фланцевый PN63, 80</t>
  </si>
  <si>
    <t>Краны шаровые 11с67п П высокого давления под приварку PN63, 80</t>
  </si>
  <si>
    <t>Краны шаровые 11с67п Ф высокого давления фланцевый PN100, 160</t>
  </si>
  <si>
    <t>Краны шаровые 11с67п П высокого давления под приварку PN100, 160</t>
  </si>
  <si>
    <t>Краны шаровые 11с67п РР высокого давления муфтовые PN100</t>
  </si>
  <si>
    <t>Краны шаровые 11с67п СФ.01 разборные фланцевые (ХЛ1)</t>
  </si>
  <si>
    <t>Краны шаровые  11с67п СП.01 разборные под приварку (ХЛ1)</t>
  </si>
  <si>
    <t>Краны шаровые 10нж45фтЦР.01, 10нж46фтЦР.01, 10нж47фтЦР.01 цельносварные нержавеющие муфтовые</t>
  </si>
  <si>
    <t>Фильтры сетчатые ФС46с3фтЛФ.00, ФС46ч3фтЛФ.00, ФС46нж3фтЛФ.00 фланцевые</t>
  </si>
  <si>
    <t>Фланцы ответные плоские приварные ФП (ГОСТ 12820-80)</t>
  </si>
  <si>
    <t>Затворы дисковые 3Д32ч29рЛМ.00, 3Д32с44рЛМ.00 литые запорно-регулирующие</t>
  </si>
  <si>
    <t>Краны шаровые 11с67п СФ.00.0 разборные фланцевые под электропривод</t>
  </si>
  <si>
    <t>Краны шаровые 11с67п СП.00.0 разборные под приварку под электропривод</t>
  </si>
  <si>
    <t>Высококачественная запорная трубопроводная арматура кран шаровый 10нж45(46,47)фт.01  цельносварной из нержавеющий стали(12Х18Н10Т) для газа, воды, нефтепродуктов.</t>
  </si>
  <si>
    <t xml:space="preserve">Кран шаровой запорный стальной под приварку 10нж46фтЦП.01  цена с НДС (руб.) </t>
  </si>
  <si>
    <t xml:space="preserve">Кран шаровой запорный стальной под приварку 10нж47фтЦП.01
 цена с НДС (руб.) </t>
  </si>
  <si>
    <t>Краны шаровые 10нж46фтЦП.01, 10нж47фтЦП.01 цельносварные нержавеющие под приварку</t>
  </si>
  <si>
    <t>Ду - 250</t>
  </si>
  <si>
    <t>Высококачественная запорная трубопроводная арматура
кран шаровой 11с67п3ЦП.00 цельносварной с удлиненным шпинделем под приварку для трубопроводов с покрытием усиленного типа  (покрытие HEMPADUR)(полнопроходной) для использования в системах теплоснабжения, газоснабжения, водоснабжения. Возможно изготовление оборудование с покрытием усиленного типа (Фрусис) под заказ.</t>
  </si>
  <si>
    <t>Высококачественная запорная трубопроводная арматура
кран шаровой 11с67п3ЦП.01 цельносварной с удлиненным шпинделем под приварку для трубопроводов с покрытием усиленного типа  (покрытие HEMPADUR)(полнопроходной) для использования в системах теплоснабжения, газоснабжения, водоснабжения. Возможно изготовление оборудование с покрытием усиленного типа (Фрусис) под заказ.</t>
  </si>
  <si>
    <t>Диаметр (DN)</t>
  </si>
  <si>
    <t>Давление, PN МПа</t>
  </si>
  <si>
    <t>маркировка только для DN 15!!!</t>
  </si>
  <si>
    <t>DN 15</t>
  </si>
  <si>
    <t>DN 20/15</t>
  </si>
  <si>
    <t xml:space="preserve">DN 25/20 </t>
  </si>
  <si>
    <t>DN 32/25</t>
  </si>
  <si>
    <t>DN 40/32</t>
  </si>
  <si>
    <t>DN 50/40</t>
  </si>
  <si>
    <t>DN 65/50</t>
  </si>
  <si>
    <t>DN 80/65</t>
  </si>
  <si>
    <t>DN 100/80</t>
  </si>
  <si>
    <t>DN 125/100</t>
  </si>
  <si>
    <t>DN 150/125</t>
  </si>
  <si>
    <t>DN 200/150</t>
  </si>
  <si>
    <t>11с67п ЦФШ.00</t>
  </si>
  <si>
    <r>
      <t xml:space="preserve">Кран шаровой запорный стальной </t>
    </r>
    <r>
      <rPr>
        <b/>
        <sz val="11"/>
        <color indexed="10"/>
        <rFont val="Calibri"/>
        <family val="2"/>
        <charset val="204"/>
      </rPr>
      <t xml:space="preserve">11c67п  2ЦФШ.00                                                                                                                                                    </t>
    </r>
    <r>
      <rPr>
        <b/>
        <sz val="11"/>
        <color indexed="8"/>
        <rFont val="Calibri"/>
        <family val="2"/>
        <charset val="204"/>
      </rPr>
      <t xml:space="preserve">
(цельносварной  фланцевый -</t>
    </r>
    <r>
      <rPr>
        <b/>
        <i/>
        <u/>
        <sz val="11"/>
        <color indexed="8"/>
        <rFont val="Calibri"/>
        <family val="2"/>
        <charset val="204"/>
      </rPr>
      <t>ФЛАНЕЦ ШТАМПОВАННЫЙ</t>
    </r>
    <r>
      <rPr>
        <b/>
        <sz val="11"/>
        <color indexed="8"/>
        <rFont val="Calibri"/>
        <family val="2"/>
        <charset val="204"/>
      </rPr>
      <t xml:space="preserve">), цена с НДС (руб. РФ)  </t>
    </r>
  </si>
  <si>
    <r>
      <t xml:space="preserve">Высококачественная запорная требопроводная арматура кран шаровый цельносварной </t>
    </r>
    <r>
      <rPr>
        <b/>
        <sz val="11"/>
        <color indexed="10"/>
        <rFont val="Calibri"/>
        <family val="2"/>
        <charset val="204"/>
      </rPr>
      <t xml:space="preserve">11c67п 2ЦФШ </t>
    </r>
    <r>
      <rPr>
        <b/>
        <sz val="11"/>
        <color indexed="8"/>
        <rFont val="Calibri"/>
        <family val="2"/>
        <charset val="204"/>
      </rPr>
      <t xml:space="preserve"> для газа, воды, нефтепродуктов.</t>
    </r>
  </si>
  <si>
    <t xml:space="preserve">Краны шаровые 11с67п 2ЦФШ.00, 11с67п ЦФШ.00 (ФЛАНЕЦ ШТАМПОВАННЫЙ) </t>
  </si>
  <si>
    <t>Краны шаровые 11с67п3ЦП.00 цельносварные с удлиненным шпинделем с изоляцией усиленного типа под приварку</t>
  </si>
  <si>
    <t>Краны шаровые 11с67п3ЦП.01 цельносварные с удлиненным шпинделем с изоляцией усиленного типа под приварку (ХЛ1)</t>
  </si>
  <si>
    <t>PN 1,6 МПа</t>
  </si>
  <si>
    <t>PN 2,5 МПа</t>
  </si>
  <si>
    <t>PN 4,0 МПа</t>
  </si>
  <si>
    <t>DN 20</t>
  </si>
  <si>
    <t>DN 25</t>
  </si>
  <si>
    <t xml:space="preserve">DN 32 </t>
  </si>
  <si>
    <t>DN 40</t>
  </si>
  <si>
    <t>DN 50</t>
  </si>
  <si>
    <t>DN 65</t>
  </si>
  <si>
    <t>DN 80</t>
  </si>
  <si>
    <t>DN 100</t>
  </si>
  <si>
    <t>DN 125</t>
  </si>
  <si>
    <t>DN 150</t>
  </si>
  <si>
    <t>DN 150(редуктор)</t>
  </si>
  <si>
    <t>DN 200</t>
  </si>
  <si>
    <t>DN 200(редуктор)</t>
  </si>
  <si>
    <t>DN 250(редуктор)</t>
  </si>
  <si>
    <t>DN 300(редуктор)</t>
  </si>
  <si>
    <t>Кран шаровой фланцевый цельносварной, цена с НДС (руб. РФ)</t>
  </si>
  <si>
    <t xml:space="preserve">DN 25 </t>
  </si>
  <si>
    <t>DN 32</t>
  </si>
  <si>
    <t>DN 150 (редуктор)</t>
  </si>
  <si>
    <t>DN 200 (редуктор)</t>
  </si>
  <si>
    <t>DN 250 (редуктор)</t>
  </si>
  <si>
    <t>DN 300 (редуктор)</t>
  </si>
  <si>
    <t>Кран шаровой запорный стальной 
толщина стенки корпуса (tm) по ГОСТу 28343-89
(цельносварной под приварку полнопроходной), цена c НДС (руб. РФ)</t>
  </si>
  <si>
    <t>Краны шаровые 11с67п ЦФ цельносварные фланцевые полнопроходные</t>
  </si>
  <si>
    <t>Краны шаровые 11с67п ЦП цельносварные под приварку полнопроходные</t>
  </si>
  <si>
    <r>
      <t xml:space="preserve">Высококачественная запорная трубопроводная арматура кран шаровый </t>
    </r>
    <r>
      <rPr>
        <b/>
        <sz val="11"/>
        <color indexed="10"/>
        <rFont val="Calibri"/>
        <family val="2"/>
        <charset val="204"/>
      </rPr>
      <t>11c67п ЦФ.00</t>
    </r>
    <r>
      <rPr>
        <b/>
        <sz val="11"/>
        <color indexed="8"/>
        <rFont val="Calibri"/>
        <family val="2"/>
        <charset val="204"/>
      </rPr>
      <t xml:space="preserve"> цельносварной фланцевый для газа, воды, нефтепродуктов.</t>
    </r>
  </si>
  <si>
    <r>
      <t xml:space="preserve">Высококачественная запорная трубопроводная арматура кран шаровый цельносварной под приварку </t>
    </r>
    <r>
      <rPr>
        <b/>
        <sz val="11"/>
        <color indexed="10"/>
        <rFont val="Calibri"/>
        <family val="2"/>
        <charset val="204"/>
      </rPr>
      <t xml:space="preserve">11c67п ЦП.00 </t>
    </r>
    <r>
      <rPr>
        <b/>
        <sz val="11"/>
        <color indexed="8"/>
        <rFont val="Calibri"/>
        <family val="2"/>
        <charset val="204"/>
      </rPr>
      <t xml:space="preserve"> для газа, воды, нефтепродуктов.</t>
    </r>
  </si>
  <si>
    <r>
      <t xml:space="preserve">Кран шаровой запорный стальной 11с67п2ЦФ.00 </t>
    </r>
    <r>
      <rPr>
        <b/>
        <sz val="11"/>
        <color indexed="10"/>
        <rFont val="Calibri"/>
        <family val="2"/>
        <charset val="204"/>
      </rPr>
      <t>ДЛЯ ВОДЫ, НЕФТЕПРОДУКТОВ</t>
    </r>
    <r>
      <rPr>
        <b/>
        <sz val="11"/>
        <color indexed="8"/>
        <rFont val="Calibri"/>
        <family val="2"/>
        <charset val="204"/>
      </rPr>
      <t xml:space="preserve">
(цельносварной  фланцевый стандартнопроходной), цена c НДС (руб.)  </t>
    </r>
  </si>
  <si>
    <r>
      <t xml:space="preserve">Кран шаровой запорный стальной 11с67п2ЦП.00 </t>
    </r>
    <r>
      <rPr>
        <b/>
        <sz val="11"/>
        <color indexed="10"/>
        <rFont val="Calibri"/>
        <family val="2"/>
        <charset val="204"/>
      </rPr>
      <t>ДЛЯ ВОДЫ, НЕФТЕПРОДУКТОВ</t>
    </r>
    <r>
      <rPr>
        <b/>
        <sz val="11"/>
        <color indexed="8"/>
        <rFont val="Calibri"/>
        <family val="2"/>
        <charset val="204"/>
      </rPr>
      <t xml:space="preserve">
(цельносварной  под приварку стандартнопроходной), цена c НДС (руб.) 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</si>
  <si>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  <r>
      <rPr>
        <b/>
        <sz val="11"/>
        <color indexed="10"/>
        <rFont val="Calibri"/>
        <family val="2"/>
        <charset val="204"/>
      </rPr>
      <t xml:space="preserve"> ДЛЯ ВОДЫ, НЕФТЕПРОДУКТОВ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</si>
  <si>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  <r>
      <rPr>
        <b/>
        <sz val="11"/>
        <color indexed="10"/>
        <rFont val="Calibri"/>
        <family val="2"/>
        <charset val="204"/>
      </rPr>
      <t xml:space="preserve"> ДЛЯ ГАЗА</t>
    </r>
  </si>
  <si>
    <r>
      <t xml:space="preserve">Кран шаровой запорный стальной 11с67п2ЦФ.00 </t>
    </r>
    <r>
      <rPr>
        <b/>
        <sz val="11"/>
        <color indexed="10"/>
        <rFont val="Calibri"/>
        <family val="2"/>
        <charset val="204"/>
      </rPr>
      <t>ДЛЯ ГАЗА</t>
    </r>
    <r>
      <rPr>
        <b/>
        <sz val="11"/>
        <color indexed="8"/>
        <rFont val="Calibri"/>
        <family val="2"/>
        <charset val="204"/>
      </rPr>
      <t xml:space="preserve">
(цельносварной  фланцевый стандартнопроходной), цена c НДС (руб.)  </t>
    </r>
  </si>
  <si>
    <r>
      <t xml:space="preserve">Кран шаровой запорный стальной 11с67п2ЦП.00 </t>
    </r>
    <r>
      <rPr>
        <b/>
        <sz val="11"/>
        <color indexed="10"/>
        <rFont val="Calibri"/>
        <family val="2"/>
        <charset val="204"/>
      </rPr>
      <t>ДЛЯ ГАЗА</t>
    </r>
    <r>
      <rPr>
        <b/>
        <sz val="11"/>
        <color indexed="8"/>
        <rFont val="Calibri"/>
        <family val="2"/>
        <charset val="204"/>
      </rPr>
      <t xml:space="preserve">
(цельносварной  под приварку стандартнопроходной), цена c НДС (руб.) 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</si>
  <si>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 xml:space="preserve">С </t>
    </r>
    <r>
      <rPr>
        <b/>
        <sz val="11"/>
        <color indexed="10"/>
        <rFont val="Calibri"/>
        <family val="2"/>
        <charset val="204"/>
      </rPr>
      <t>ДЛЯ ВОДЫ, НЕФТЕПРОДУКТОВ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</si>
  <si>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 xml:space="preserve">С </t>
    </r>
    <r>
      <rPr>
        <b/>
        <sz val="11"/>
        <color indexed="10"/>
        <rFont val="Calibri"/>
        <family val="2"/>
        <charset val="204"/>
      </rPr>
      <t>ДЛЯ ГАЗА</t>
    </r>
  </si>
  <si>
    <t>Краны шаровые 11с67п2ЦП.00, 11с67п2ЦФ.00 ДЛЯ ВОДЫ, НЕФТЕПРОДУКТОВ</t>
  </si>
  <si>
    <t>Краны шаровые 11с67п2ЦП.00, 11с67п2ЦФ.00 ДЛЯ ГАЗА</t>
  </si>
  <si>
    <t>Краны шаровые 11с67пЦР.00 цельносварные муфтовые ДЛЯ ВОДЫ</t>
  </si>
  <si>
    <t>Краны шаровые 11с67пЦР.00 цельносварные муфтовые ДЛЯ ГАЗА</t>
  </si>
  <si>
    <t>Высококачественную запорную трубопроводную арматуру кран шаровый цельносварной 11с67п для воды, нефтепродуктов.</t>
  </si>
  <si>
    <t>Высококачественную запорную трубопроводную арматуру кран шаровый цельносварной 11с67п для газа.</t>
  </si>
  <si>
    <t>Высококачественная запорная трубопроводная арматуракран шаровый цельносварной резьбовой 11с67п ЦР.00 для  воды, нефтепродуктов.</t>
  </si>
  <si>
    <r>
      <t xml:space="preserve">Сталь </t>
    </r>
    <r>
      <rPr>
        <b/>
        <sz val="11"/>
        <color indexed="10"/>
        <rFont val="Calibri"/>
        <family val="2"/>
        <charset val="204"/>
      </rPr>
      <t>12Х18Н10Т</t>
    </r>
    <r>
      <rPr>
        <b/>
        <sz val="11"/>
        <color indexed="8"/>
        <rFont val="Calibri"/>
        <family val="2"/>
        <charset val="204"/>
      </rPr>
      <t xml:space="preserve"> температура: -60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</si>
  <si>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12Х18Н9ТЛ</t>
    </r>
    <r>
      <rPr>
        <b/>
        <sz val="11"/>
        <color indexed="8"/>
        <rFont val="Calibri"/>
        <family val="2"/>
        <charset val="204"/>
      </rPr>
      <t xml:space="preserve"> температура: -60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</si>
  <si>
    <r>
      <t xml:space="preserve">Кран шаровый цельносварной резьбовой 10нжЦР:для газа, воды, нефтепродуктов. 
Сталь </t>
    </r>
    <r>
      <rPr>
        <b/>
        <sz val="11"/>
        <color indexed="10"/>
        <rFont val="Calibri"/>
        <family val="2"/>
        <charset val="204"/>
      </rPr>
      <t xml:space="preserve">12Х18Н10Т </t>
    </r>
    <r>
      <rPr>
        <b/>
        <sz val="11"/>
        <color indexed="8"/>
        <rFont val="Calibri"/>
        <family val="2"/>
        <charset val="204"/>
      </rPr>
      <t>температура: – 60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 +180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</t>
    </r>
  </si>
  <si>
    <r>
      <t>Высококачественная запорная трубопроводная арматура:
кран шаровый 10нж  цельносварной из нержавеющий стали(</t>
    </r>
    <r>
      <rPr>
        <b/>
        <sz val="11"/>
        <color indexed="10"/>
        <rFont val="Calibri"/>
        <family val="2"/>
        <charset val="204"/>
      </rPr>
      <t>12Х18Н10Т</t>
    </r>
    <r>
      <rPr>
        <b/>
        <sz val="11"/>
        <color indexed="8"/>
        <rFont val="Calibri"/>
        <family val="2"/>
        <charset val="204"/>
      </rPr>
      <t>).
КШ предназначен для установки в качестве запорного устройства полностью перекрывающего поток рабочей среды на трубопроводах,транспортирующих воздух, жидкое топливо, смазочные масла, масла не содержащие аминных присадок, спирты,галогенизированные растворители, концентрированные и слаборазбавленные кислоты, растворы щелочей, нефтепродукты и другие агрессивные и слабоагрессивные среды при температуре от -60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 до +180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</t>
    </r>
  </si>
  <si>
    <t xml:space="preserve">Ду-250 </t>
  </si>
  <si>
    <t xml:space="preserve">Ду-300/250 </t>
  </si>
  <si>
    <t xml:space="preserve">Ду-300 </t>
  </si>
  <si>
    <t>Ду-350/300</t>
  </si>
  <si>
    <t xml:space="preserve">Ду-350 </t>
  </si>
  <si>
    <t xml:space="preserve">Ду-400 </t>
  </si>
  <si>
    <t>Ду-500/400</t>
  </si>
  <si>
    <t xml:space="preserve">Ду-500 </t>
  </si>
  <si>
    <t>Ду-300</t>
  </si>
  <si>
    <t xml:space="preserve">Ду-500/400 </t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</si>
  <si>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+180С</t>
    </r>
  </si>
  <si>
    <t>Ду 250(редуктор)</t>
  </si>
  <si>
    <t>Ду 300(редуктор)</t>
  </si>
  <si>
    <t xml:space="preserve">    Ду - 200(редуктор)</t>
  </si>
  <si>
    <t xml:space="preserve">     Ду - 150(редуктор)</t>
  </si>
  <si>
    <t>ДУ 250 (редуктор)</t>
  </si>
  <si>
    <t>ДУ 300 (редуктор)</t>
  </si>
  <si>
    <r>
      <t xml:space="preserve">Высококачественная запорная трубопроводная арматура кран шаровой </t>
    </r>
    <r>
      <rPr>
        <b/>
        <sz val="11"/>
        <color indexed="60"/>
        <rFont val="Calibri"/>
        <family val="2"/>
        <charset val="204"/>
      </rPr>
      <t xml:space="preserve">11с67п6ЦП.00 </t>
    </r>
    <r>
      <rPr>
        <b/>
        <sz val="11"/>
        <rFont val="Calibri"/>
        <family val="2"/>
        <charset val="204"/>
      </rPr>
      <t>цельносварной с удлинённным шпинделем в ППУ изоляции для использования в системах теплоснабжения, газоснабжения, водоснабжения.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</si>
  <si>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  <r>
      <rPr>
        <b/>
        <sz val="11"/>
        <color indexed="10"/>
        <rFont val="Calibri"/>
        <family val="2"/>
        <charset val="204"/>
      </rPr>
      <t xml:space="preserve"> ДЛЯ ВОДЫ, НЕФТЕПРОДУКТОВ</t>
    </r>
  </si>
  <si>
    <r>
      <t xml:space="preserve">Высококачественную запорную трубопроводную арматуру кран шаровый цельносварной 11с67п </t>
    </r>
    <r>
      <rPr>
        <b/>
        <sz val="11"/>
        <color indexed="10"/>
        <rFont val="Calibri"/>
        <family val="2"/>
        <charset val="204"/>
      </rPr>
      <t>(КЗШС41нж) ЦС</t>
    </r>
    <r>
      <rPr>
        <b/>
        <sz val="11"/>
        <color indexed="8"/>
        <rFont val="Calibri"/>
        <family val="2"/>
        <charset val="204"/>
      </rPr>
      <t xml:space="preserve"> для воды, нефтепродуктов </t>
    </r>
    <r>
      <rPr>
        <b/>
        <sz val="11"/>
        <color indexed="10"/>
        <rFont val="Calibri"/>
        <family val="2"/>
        <charset val="204"/>
      </rPr>
      <t>(патрубки из сварной трубы).</t>
    </r>
  </si>
  <si>
    <r>
      <t xml:space="preserve">Кран шаровой запорный стальной 11с67 (КЗШС41нж) ЦСФ.00 </t>
    </r>
    <r>
      <rPr>
        <b/>
        <sz val="11"/>
        <color indexed="10"/>
        <rFont val="Calibri"/>
        <family val="2"/>
        <charset val="204"/>
      </rPr>
      <t>ДЛЯ ВОДЫ, НЕФТЕПРОДУКТОВ</t>
    </r>
    <r>
      <rPr>
        <b/>
        <sz val="11"/>
        <color indexed="8"/>
        <rFont val="Calibri"/>
        <family val="2"/>
        <charset val="204"/>
      </rPr>
      <t xml:space="preserve">
(цельносварной  фланцевый полнопроходной), цена c НДС (руб.)  </t>
    </r>
  </si>
  <si>
    <r>
      <t xml:space="preserve">Кран шаровой запорный стальной 11с67п (КЗШС41нж) ЦСП.00 </t>
    </r>
    <r>
      <rPr>
        <b/>
        <sz val="11"/>
        <color indexed="10"/>
        <rFont val="Calibri"/>
        <family val="2"/>
        <charset val="204"/>
      </rPr>
      <t>ДЛЯ ВОДЫ, НЕФТЕПРОДУКТОВ</t>
    </r>
    <r>
      <rPr>
        <b/>
        <sz val="11"/>
        <color indexed="8"/>
        <rFont val="Calibri"/>
        <family val="2"/>
        <charset val="204"/>
      </rPr>
      <t xml:space="preserve">
(цельносварной  под приварку полнопроходной), цена c НДС (руб.) </t>
    </r>
  </si>
  <si>
    <r>
      <t xml:space="preserve">Высококачественную запорную трубопроводную арматуру кран шаровый цельносварной 11с67п </t>
    </r>
    <r>
      <rPr>
        <b/>
        <sz val="11"/>
        <color indexed="10"/>
        <rFont val="Calibri"/>
        <family val="2"/>
        <charset val="204"/>
      </rPr>
      <t>(КЗШС41нж)</t>
    </r>
    <r>
      <rPr>
        <b/>
        <sz val="11"/>
        <color indexed="8"/>
        <rFont val="Calibri"/>
        <family val="2"/>
        <charset val="204"/>
      </rPr>
      <t xml:space="preserve"> для воды, нефтепродуктов </t>
    </r>
    <r>
      <rPr>
        <b/>
        <sz val="11"/>
        <color indexed="10"/>
        <rFont val="Calibri"/>
        <family val="2"/>
        <charset val="204"/>
      </rPr>
      <t>(патрубки из цельносварной трубы)</t>
    </r>
    <r>
      <rPr>
        <b/>
        <sz val="11"/>
        <color indexed="8"/>
        <rFont val="Calibri"/>
        <family val="2"/>
        <charset val="204"/>
      </rPr>
      <t>.</t>
    </r>
  </si>
  <si>
    <r>
      <t xml:space="preserve">Кран шаровой запорный стальной 11с67п ЦП.00 </t>
    </r>
    <r>
      <rPr>
        <b/>
        <sz val="11"/>
        <color indexed="10"/>
        <rFont val="Calibri"/>
        <family val="2"/>
        <charset val="204"/>
      </rPr>
      <t>ДЛЯ ВОДЫ, НЕФТЕПРОДУКТОВ</t>
    </r>
    <r>
      <rPr>
        <b/>
        <sz val="11"/>
        <color indexed="8"/>
        <rFont val="Calibri"/>
        <family val="2"/>
        <charset val="204"/>
      </rPr>
      <t xml:space="preserve">
(цельносварной  под приварку полнопроходной), цена c НДС (руб.) </t>
    </r>
  </si>
  <si>
    <r>
      <t xml:space="preserve">Кран шаровой запорный стальной 11с67п ЦСП.00 </t>
    </r>
    <r>
      <rPr>
        <b/>
        <sz val="11"/>
        <color indexed="10"/>
        <rFont val="Calibri"/>
        <family val="2"/>
        <charset val="204"/>
      </rPr>
      <t>ДЛЯ ГАЗА</t>
    </r>
    <r>
      <rPr>
        <b/>
        <sz val="11"/>
        <color indexed="8"/>
        <rFont val="Calibri"/>
        <family val="2"/>
        <charset val="204"/>
      </rPr>
      <t xml:space="preserve">
(цельносварной  под приварку полнопроходной), цена c НДС (руб.) </t>
    </r>
  </si>
  <si>
    <t>Высококачественную запорную трубопроводную арматуру кран шаровый цельносварной 11с67п (КЗШС41нж) ЦС для газа.</t>
  </si>
  <si>
    <t>Краны шаровые 11с67п6ЦП с удлиненным шпинделем в ППУ (У1)</t>
  </si>
  <si>
    <t>NEW Краны шаровые 11с67п ЦСФ .00(ГАЗ), 11с67п2ЦФ.00 ДЛЯ ГАЗА</t>
  </si>
  <si>
    <r>
      <t xml:space="preserve">Кран шаровой запорный стальной 11с67п ЦCФ.00 </t>
    </r>
    <r>
      <rPr>
        <b/>
        <sz val="11"/>
        <color indexed="10"/>
        <rFont val="Calibri"/>
        <family val="2"/>
        <charset val="204"/>
      </rPr>
      <t>ДЛЯ ГАЗА</t>
    </r>
    <r>
      <rPr>
        <b/>
        <sz val="11"/>
        <color indexed="8"/>
        <rFont val="Calibri"/>
        <family val="2"/>
        <charset val="204"/>
      </rPr>
      <t xml:space="preserve">
(цельносварной  фланцевый полнопроходной), цена c НДС (руб.)  </t>
    </r>
  </si>
  <si>
    <t>Фланцевый</t>
  </si>
  <si>
    <t>Давление 1,6 PN/диаметр</t>
  </si>
  <si>
    <t>Маркировка</t>
  </si>
  <si>
    <t>Старые размеры</t>
  </si>
  <si>
    <t>Новые размеры</t>
  </si>
  <si>
    <t>L</t>
  </si>
  <si>
    <t>L1</t>
  </si>
  <si>
    <t>B</t>
  </si>
  <si>
    <t>H</t>
  </si>
  <si>
    <t>Масса</t>
  </si>
  <si>
    <t>PN 1,6 DN 65</t>
  </si>
  <si>
    <t>11с67п (КЗШС41нж) ЦФ.00</t>
  </si>
  <si>
    <t>PN 1,6 DN 80</t>
  </si>
  <si>
    <t>PN 1,6 DN 100</t>
  </si>
  <si>
    <t>PN 1,6 DN 125</t>
  </si>
  <si>
    <t>PN 1,6 DN 150</t>
  </si>
  <si>
    <t>PN 1,6 DN 200</t>
  </si>
  <si>
    <t>PN 1,6 DN 250, редуктор</t>
  </si>
  <si>
    <t>PN 1,6 DN 300, редуктор</t>
  </si>
  <si>
    <t>Давление 2,5 PN/диаметр</t>
  </si>
  <si>
    <t>PN 2,5 DN 65</t>
  </si>
  <si>
    <t>PN 2,5 DN 80</t>
  </si>
  <si>
    <t>PN 2,5 DN 100</t>
  </si>
  <si>
    <t>PN 2,5 DN 125</t>
  </si>
  <si>
    <t>PN 2,5 DN 150</t>
  </si>
  <si>
    <t>PN 2,5 DN 200</t>
  </si>
  <si>
    <t>PN 2,5 DN 250, редуктор</t>
  </si>
  <si>
    <t>PN 2,5 DN 300, редуктор</t>
  </si>
  <si>
    <t>Давление 4,0 PN/диаметр</t>
  </si>
  <si>
    <t>PN 4,0 DN 15</t>
  </si>
  <si>
    <t>PN 4,0 DN 20</t>
  </si>
  <si>
    <t>PN 4,0 DN 25</t>
  </si>
  <si>
    <t>PN 4,0 DN 32</t>
  </si>
  <si>
    <t>PN 4,0 DN 40</t>
  </si>
  <si>
    <t>PN 4,0 DN 50</t>
  </si>
  <si>
    <t>Цельносварной</t>
  </si>
  <si>
    <t>11с67п (КЗШС41нж) ЦП.00</t>
  </si>
  <si>
    <t>11с67п ЦП.00.1.040.015</t>
  </si>
  <si>
    <t>11с67п ЦП.00.1.040.020</t>
  </si>
  <si>
    <t>11с67п ЦП.00.1.040.025</t>
  </si>
  <si>
    <t>11с67п ЦП.00.1.040.032</t>
  </si>
  <si>
    <t>11с67п ЦП.00.1.040.040</t>
  </si>
  <si>
    <t>11с67п ЦП.00.1.040.050</t>
  </si>
  <si>
    <t>NEW Таблица строительных длин</t>
  </si>
  <si>
    <t>NEW Краны шаровые 11с67пЦС .00(ВОДА), 11с67пЦС.00 ДЛЯ ВОДЫ, НЕФТЕПРОДУКТОВ</t>
  </si>
  <si>
    <r>
      <t xml:space="preserve">Кран шаровой запорный стальной 11с67п ЦФ.00 </t>
    </r>
    <r>
      <rPr>
        <b/>
        <sz val="11"/>
        <color indexed="10"/>
        <rFont val="Calibri"/>
        <family val="2"/>
        <charset val="204"/>
      </rPr>
      <t>ДЛЯ ВОДЫ,                         ГАЗА И НЕФТЕПРОДУКТОВ</t>
    </r>
    <r>
      <rPr>
        <b/>
        <sz val="11"/>
        <color indexed="8"/>
        <rFont val="Calibri"/>
        <family val="2"/>
        <charset val="204"/>
      </rPr>
      <t xml:space="preserve">
(цельносварной  фланцевый полнопроходной), цена c НДС (руб.)  </t>
    </r>
  </si>
  <si>
    <t>NEW Краны шаровые 11с67пЦП.00, 11с67пЦФ.00 ДЛЯ ВОДЫ, ГАЗА И НЕФТЕПРОДУКТОВ</t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</si>
  <si>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  <r>
      <rPr>
        <b/>
        <sz val="11"/>
        <color indexed="10"/>
        <rFont val="Calibri"/>
        <family val="2"/>
        <charset val="204"/>
      </rPr>
      <t xml:space="preserve"> </t>
    </r>
    <r>
      <rPr>
        <b/>
        <sz val="10"/>
        <color indexed="10"/>
        <rFont val="Calibri"/>
        <family val="2"/>
        <charset val="204"/>
      </rPr>
      <t>ДЛЯ ВОДЫ,ГАЗА,НЕФТЕПРОДУКТОВ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</si>
</sst>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 ;[Red]\-#,##0.00\ "/>
    <numFmt numFmtId="165" formatCode="0.0"/>
  </numFmts>
  <fonts count="30" x14ac:knownFonts="1">
    <font>
      <sz val="11"/>
      <color theme="1"/>
      <name val="Calibri"/>
      <family val="2"/>
      <charset val="204"/>
      <scheme val="minor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vertAlign val="superscript"/>
      <sz val="11"/>
      <color indexed="8"/>
      <name val="Calibri"/>
      <family val="2"/>
      <charset val="204"/>
    </font>
    <font>
      <b/>
      <vertAlign val="superscript"/>
      <sz val="11"/>
      <color indexed="10"/>
      <name val="Calibri"/>
      <family val="2"/>
      <charset val="204"/>
    </font>
    <font>
      <vertAlign val="superscript"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vertAlign val="superscript"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60"/>
      <name val="Calibri"/>
      <family val="2"/>
      <charset val="204"/>
    </font>
    <font>
      <b/>
      <i/>
      <u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indexed="6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B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393">
    <xf numFmtId="0" fontId="0" fillId="0" borderId="0" xfId="0"/>
    <xf numFmtId="0" fontId="22" fillId="0" borderId="2" xfId="0" applyFont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1" fillId="0" borderId="0" xfId="0" applyFont="1"/>
    <xf numFmtId="0" fontId="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wrapText="1"/>
    </xf>
    <xf numFmtId="2" fontId="0" fillId="0" borderId="2" xfId="0" applyNumberFormat="1" applyFon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21" fillId="0" borderId="0" xfId="0" applyFont="1" applyAlignment="1"/>
    <xf numFmtId="0" fontId="22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wrapText="1"/>
    </xf>
    <xf numFmtId="4" fontId="0" fillId="0" borderId="2" xfId="0" applyNumberFormat="1" applyFont="1" applyBorder="1" applyAlignment="1">
      <alignment horizontal="center" vertical="center"/>
    </xf>
    <xf numFmtId="4" fontId="0" fillId="0" borderId="2" xfId="0" applyNumberFormat="1" applyBorder="1"/>
    <xf numFmtId="4" fontId="0" fillId="0" borderId="2" xfId="0" applyNumberForma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/>
    <xf numFmtId="0" fontId="0" fillId="0" borderId="0" xfId="0" applyFill="1"/>
    <xf numFmtId="0" fontId="0" fillId="2" borderId="0" xfId="0" applyFill="1"/>
    <xf numFmtId="0" fontId="21" fillId="2" borderId="4" xfId="0" applyFont="1" applyFill="1" applyBorder="1" applyAlignment="1"/>
    <xf numFmtId="0" fontId="21" fillId="2" borderId="5" xfId="0" applyFont="1" applyFill="1" applyBorder="1" applyAlignment="1">
      <alignment vertical="center"/>
    </xf>
    <xf numFmtId="0" fontId="21" fillId="2" borderId="0" xfId="0" applyFont="1" applyFill="1"/>
    <xf numFmtId="0" fontId="21" fillId="2" borderId="0" xfId="0" applyFont="1" applyFill="1" applyAlignment="1"/>
    <xf numFmtId="0" fontId="21" fillId="2" borderId="4" xfId="0" applyFont="1" applyFill="1" applyBorder="1" applyAlignment="1">
      <alignment vertical="center"/>
    </xf>
    <xf numFmtId="0" fontId="0" fillId="2" borderId="0" xfId="0" applyFill="1" applyAlignment="1">
      <alignment horizontal="center"/>
    </xf>
    <xf numFmtId="0" fontId="21" fillId="2" borderId="4" xfId="0" applyFont="1" applyFill="1" applyBorder="1" applyAlignment="1">
      <alignment horizontal="left" vertical="center"/>
    </xf>
    <xf numFmtId="0" fontId="22" fillId="0" borderId="2" xfId="0" applyFont="1" applyBorder="1" applyAlignment="1">
      <alignment horizontal="left" vertical="center"/>
    </xf>
    <xf numFmtId="4" fontId="0" fillId="0" borderId="2" xfId="0" applyNumberFormat="1" applyFont="1" applyBorder="1"/>
    <xf numFmtId="0" fontId="22" fillId="0" borderId="2" xfId="0" applyFont="1" applyFill="1" applyBorder="1" applyAlignment="1">
      <alignment horizontal="left" vertical="center"/>
    </xf>
    <xf numFmtId="0" fontId="0" fillId="2" borderId="0" xfId="0" applyFont="1" applyFill="1"/>
    <xf numFmtId="0" fontId="0" fillId="2" borderId="0" xfId="0" applyFont="1" applyFill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0" fillId="2" borderId="0" xfId="0" applyNumberFormat="1" applyFont="1" applyFill="1"/>
    <xf numFmtId="0" fontId="0" fillId="2" borderId="0" xfId="0" applyFill="1" applyAlignment="1"/>
    <xf numFmtId="0" fontId="21" fillId="0" borderId="0" xfId="0" applyFont="1" applyFill="1" applyBorder="1" applyAlignment="1">
      <alignment vertical="center"/>
    </xf>
    <xf numFmtId="0" fontId="22" fillId="2" borderId="0" xfId="0" applyFont="1" applyFill="1" applyBorder="1" applyAlignment="1">
      <alignment horizontal="center" vertical="center"/>
    </xf>
    <xf numFmtId="2" fontId="0" fillId="2" borderId="0" xfId="0" applyNumberForma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2" xfId="0" applyFill="1" applyBorder="1"/>
    <xf numFmtId="0" fontId="0" fillId="2" borderId="2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1" fillId="2" borderId="0" xfId="0" applyFont="1" applyFill="1" applyAlignment="1">
      <alignment wrapText="1"/>
    </xf>
    <xf numFmtId="0" fontId="21" fillId="2" borderId="0" xfId="0" applyFont="1" applyFill="1" applyAlignment="1">
      <alignment vertical="center" wrapText="1"/>
    </xf>
    <xf numFmtId="0" fontId="0" fillId="2" borderId="4" xfId="0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21" fillId="0" borderId="0" xfId="0" applyFont="1" applyFill="1" applyAlignment="1"/>
    <xf numFmtId="0" fontId="0" fillId="2" borderId="4" xfId="0" applyFill="1" applyBorder="1" applyAlignment="1"/>
    <xf numFmtId="0" fontId="0" fillId="2" borderId="0" xfId="0" applyFill="1" applyBorder="1"/>
    <xf numFmtId="0" fontId="0" fillId="2" borderId="0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4" fontId="0" fillId="2" borderId="2" xfId="0" applyNumberFormat="1" applyFont="1" applyFill="1" applyBorder="1" applyAlignment="1">
      <alignment horizontal="center" vertical="center"/>
    </xf>
    <xf numFmtId="4" fontId="0" fillId="2" borderId="2" xfId="0" applyNumberFormat="1" applyFill="1" applyBorder="1" applyAlignment="1">
      <alignment horizontal="center" vertical="center"/>
    </xf>
    <xf numFmtId="0" fontId="21" fillId="2" borderId="4" xfId="0" applyFont="1" applyFill="1" applyBorder="1" applyAlignment="1">
      <alignment vertical="center" wrapText="1"/>
    </xf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4" fontId="0" fillId="2" borderId="2" xfId="0" applyNumberFormat="1" applyFill="1" applyBorder="1"/>
    <xf numFmtId="0" fontId="21" fillId="2" borderId="4" xfId="0" applyFont="1" applyFill="1" applyBorder="1" applyAlignment="1">
      <alignment wrapText="1"/>
    </xf>
    <xf numFmtId="164" fontId="0" fillId="2" borderId="2" xfId="0" applyNumberFormat="1" applyFont="1" applyFill="1" applyBorder="1" applyAlignment="1">
      <alignment horizontal="center" vertical="center"/>
    </xf>
    <xf numFmtId="164" fontId="0" fillId="2" borderId="0" xfId="0" applyNumberFormat="1" applyFill="1"/>
    <xf numFmtId="0" fontId="21" fillId="2" borderId="0" xfId="0" applyFont="1" applyFill="1" applyBorder="1" applyAlignment="1">
      <alignment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/>
    </xf>
    <xf numFmtId="0" fontId="22" fillId="2" borderId="2" xfId="0" applyFont="1" applyFill="1" applyBorder="1" applyAlignment="1">
      <alignment vertical="center"/>
    </xf>
    <xf numFmtId="2" fontId="0" fillId="2" borderId="2" xfId="0" applyNumberFormat="1" applyFont="1" applyFill="1" applyBorder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164" fontId="0" fillId="2" borderId="2" xfId="0" applyNumberForma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165" fontId="21" fillId="2" borderId="2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23" fillId="0" borderId="2" xfId="0" applyFont="1" applyBorder="1" applyAlignment="1">
      <alignment horizontal="center"/>
    </xf>
    <xf numFmtId="0" fontId="22" fillId="0" borderId="2" xfId="0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/>
    </xf>
    <xf numFmtId="2" fontId="21" fillId="0" borderId="2" xfId="0" applyNumberFormat="1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/>
    </xf>
    <xf numFmtId="164" fontId="0" fillId="0" borderId="2" xfId="0" applyNumberFormat="1" applyFont="1" applyBorder="1" applyAlignment="1">
      <alignment horizontal="center" vertical="center"/>
    </xf>
    <xf numFmtId="164" fontId="0" fillId="0" borderId="2" xfId="0" applyNumberFormat="1" applyBorder="1"/>
    <xf numFmtId="164" fontId="0" fillId="0" borderId="2" xfId="0" applyNumberFormat="1" applyBorder="1" applyAlignment="1">
      <alignment horizontal="center" vertical="center"/>
    </xf>
    <xf numFmtId="0" fontId="22" fillId="0" borderId="3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164" fontId="0" fillId="0" borderId="2" xfId="0" applyNumberFormat="1" applyFont="1" applyFill="1" applyBorder="1" applyAlignment="1">
      <alignment horizontal="center" vertical="center"/>
    </xf>
    <xf numFmtId="4" fontId="0" fillId="0" borderId="2" xfId="0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2" fontId="0" fillId="3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" fontId="0" fillId="0" borderId="6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2" fontId="23" fillId="0" borderId="7" xfId="0" applyNumberFormat="1" applyFont="1" applyFill="1" applyBorder="1" applyAlignment="1">
      <alignment horizontal="center"/>
    </xf>
    <xf numFmtId="0" fontId="24" fillId="2" borderId="0" xfId="0" applyFont="1" applyFill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2" fontId="25" fillId="0" borderId="6" xfId="0" applyNumberFormat="1" applyFont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23" fillId="0" borderId="2" xfId="0" applyFont="1" applyBorder="1" applyAlignment="1">
      <alignment horizontal="center" wrapText="1"/>
    </xf>
    <xf numFmtId="2" fontId="21" fillId="0" borderId="2" xfId="0" applyNumberFormat="1" applyFont="1" applyBorder="1" applyAlignment="1">
      <alignment horizontal="center" wrapText="1"/>
    </xf>
    <xf numFmtId="0" fontId="0" fillId="0" borderId="2" xfId="0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wrapText="1"/>
    </xf>
    <xf numFmtId="2" fontId="21" fillId="0" borderId="2" xfId="0" applyNumberFormat="1" applyFont="1" applyBorder="1" applyAlignment="1">
      <alignment horizontal="center" vertical="center" wrapText="1"/>
    </xf>
    <xf numFmtId="2" fontId="23" fillId="0" borderId="7" xfId="0" applyNumberFormat="1" applyFont="1" applyFill="1" applyBorder="1" applyAlignment="1">
      <alignment horizontal="center" wrapText="1"/>
    </xf>
    <xf numFmtId="2" fontId="21" fillId="0" borderId="3" xfId="0" applyNumberFormat="1" applyFont="1" applyBorder="1" applyAlignment="1">
      <alignment horizontal="center" wrapText="1"/>
    </xf>
    <xf numFmtId="0" fontId="21" fillId="0" borderId="4" xfId="0" applyFont="1" applyBorder="1" applyAlignment="1">
      <alignment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25" fillId="0" borderId="2" xfId="0" applyFont="1" applyBorder="1" applyAlignment="1">
      <alignment wrapText="1"/>
    </xf>
    <xf numFmtId="0" fontId="2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2" fontId="0" fillId="2" borderId="0" xfId="0" applyNumberFormat="1" applyFill="1"/>
    <xf numFmtId="2" fontId="0" fillId="0" borderId="0" xfId="0" applyNumberFormat="1"/>
    <xf numFmtId="2" fontId="0" fillId="0" borderId="2" xfId="0" applyNumberFormat="1" applyBorder="1"/>
    <xf numFmtId="0" fontId="1" fillId="0" borderId="8" xfId="0" applyFont="1" applyBorder="1" applyAlignment="1">
      <alignment horizontal="center" vertical="center"/>
    </xf>
    <xf numFmtId="2" fontId="22" fillId="0" borderId="3" xfId="0" applyNumberFormat="1" applyFont="1" applyBorder="1" applyAlignment="1">
      <alignment horizontal="center" vertical="center"/>
    </xf>
    <xf numFmtId="0" fontId="0" fillId="2" borderId="0" xfId="0" applyNumberFormat="1" applyFill="1"/>
    <xf numFmtId="0" fontId="0" fillId="2" borderId="2" xfId="0" applyNumberFormat="1" applyFill="1" applyBorder="1"/>
    <xf numFmtId="0" fontId="0" fillId="2" borderId="2" xfId="0" applyNumberFormat="1" applyFill="1" applyBorder="1" applyAlignment="1">
      <alignment horizontal="center" vertical="center"/>
    </xf>
    <xf numFmtId="0" fontId="0" fillId="2" borderId="0" xfId="0" applyNumberFormat="1" applyFill="1" applyBorder="1"/>
    <xf numFmtId="0" fontId="0" fillId="0" borderId="0" xfId="0" applyNumberFormat="1" applyFill="1"/>
    <xf numFmtId="0" fontId="0" fillId="0" borderId="0" xfId="0" applyNumberFormat="1"/>
    <xf numFmtId="0" fontId="0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0" fillId="0" borderId="0" xfId="0" applyAlignment="1"/>
    <xf numFmtId="0" fontId="2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3" fillId="0" borderId="2" xfId="0" applyFont="1" applyBorder="1" applyAlignment="1">
      <alignment horizontal="left"/>
    </xf>
    <xf numFmtId="0" fontId="26" fillId="0" borderId="2" xfId="0" applyFont="1" applyBorder="1" applyAlignment="1">
      <alignment horizontal="center" vertical="center"/>
    </xf>
    <xf numFmtId="0" fontId="21" fillId="2" borderId="2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left" vertical="center"/>
    </xf>
    <xf numFmtId="0" fontId="22" fillId="2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2" fontId="23" fillId="2" borderId="2" xfId="0" applyNumberFormat="1" applyFont="1" applyFill="1" applyBorder="1" applyAlignment="1">
      <alignment horizontal="center"/>
    </xf>
    <xf numFmtId="2" fontId="23" fillId="0" borderId="2" xfId="0" applyNumberFormat="1" applyFont="1" applyFill="1" applyBorder="1" applyAlignment="1">
      <alignment horizontal="center"/>
    </xf>
    <xf numFmtId="0" fontId="22" fillId="2" borderId="0" xfId="0" applyFont="1" applyFill="1" applyAlignment="1">
      <alignment horizontal="center" vertical="center"/>
    </xf>
    <xf numFmtId="0" fontId="22" fillId="0" borderId="0" xfId="0" applyFont="1"/>
    <xf numFmtId="0" fontId="27" fillId="2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21" fillId="0" borderId="20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1" fillId="0" borderId="20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1" fillId="0" borderId="3" xfId="0" applyFont="1" applyBorder="1" applyAlignment="1">
      <alignment horizontal="center"/>
    </xf>
    <xf numFmtId="0" fontId="0" fillId="0" borderId="24" xfId="0" applyBorder="1" applyAlignment="1">
      <alignment horizontal="center" vertical="center"/>
    </xf>
    <xf numFmtId="0" fontId="21" fillId="0" borderId="2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0" fillId="2" borderId="37" xfId="1" applyFill="1" applyBorder="1" applyAlignment="1">
      <alignment horizontal="left"/>
    </xf>
    <xf numFmtId="0" fontId="20" fillId="5" borderId="2" xfId="1" applyFill="1" applyBorder="1" applyAlignment="1">
      <alignment horizontal="left" wrapText="1"/>
    </xf>
    <xf numFmtId="0" fontId="28" fillId="0" borderId="37" xfId="1" applyFont="1" applyBorder="1" applyAlignment="1">
      <alignment horizontal="left"/>
    </xf>
    <xf numFmtId="0" fontId="20" fillId="6" borderId="2" xfId="1" applyFill="1" applyBorder="1" applyAlignment="1">
      <alignment horizontal="left"/>
    </xf>
    <xf numFmtId="0" fontId="20" fillId="7" borderId="2" xfId="1" applyFill="1" applyBorder="1" applyAlignment="1">
      <alignment horizontal="left"/>
    </xf>
    <xf numFmtId="0" fontId="20" fillId="2" borderId="2" xfId="1" applyFill="1" applyBorder="1" applyAlignment="1">
      <alignment horizontal="left"/>
    </xf>
    <xf numFmtId="0" fontId="20" fillId="2" borderId="2" xfId="1" applyFill="1" applyBorder="1" applyAlignment="1">
      <alignment horizontal="left" wrapText="1"/>
    </xf>
    <xf numFmtId="0" fontId="20" fillId="0" borderId="2" xfId="1" applyBorder="1"/>
    <xf numFmtId="0" fontId="20" fillId="7" borderId="2" xfId="1" applyFill="1" applyBorder="1" applyAlignment="1">
      <alignment horizontal="left" wrapText="1"/>
    </xf>
    <xf numFmtId="0" fontId="20" fillId="0" borderId="37" xfId="1" applyBorder="1" applyAlignment="1">
      <alignment horizontal="left"/>
    </xf>
    <xf numFmtId="0" fontId="20" fillId="5" borderId="2" xfId="1" applyFill="1" applyBorder="1" applyAlignment="1">
      <alignment horizontal="left"/>
    </xf>
    <xf numFmtId="0" fontId="20" fillId="8" borderId="2" xfId="1" applyFill="1" applyBorder="1" applyAlignment="1">
      <alignment horizontal="left"/>
    </xf>
    <xf numFmtId="0" fontId="28" fillId="2" borderId="2" xfId="1" applyFon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21" fillId="2" borderId="0" xfId="0" applyFont="1" applyFill="1" applyAlignment="1">
      <alignment horizontal="left" vertical="center" wrapText="1"/>
    </xf>
    <xf numFmtId="0" fontId="21" fillId="0" borderId="2" xfId="0" applyFont="1" applyBorder="1" applyAlignment="1">
      <alignment horizontal="center" vertical="center"/>
    </xf>
    <xf numFmtId="0" fontId="0" fillId="0" borderId="2" xfId="0" applyFont="1" applyBorder="1" applyAlignment="1"/>
    <xf numFmtId="0" fontId="21" fillId="0" borderId="3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21" fillId="2" borderId="0" xfId="0" applyFont="1" applyFill="1" applyAlignment="1">
      <alignment horizontal="left" wrapText="1"/>
    </xf>
    <xf numFmtId="0" fontId="0" fillId="0" borderId="2" xfId="0" applyBorder="1" applyAlignment="1"/>
    <xf numFmtId="0" fontId="0" fillId="0" borderId="2" xfId="0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1" fillId="0" borderId="4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9" fillId="0" borderId="43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44" xfId="0" applyFont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vertical="center"/>
    </xf>
    <xf numFmtId="0" fontId="21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vertical="center" wrapText="1"/>
    </xf>
    <xf numFmtId="0" fontId="21" fillId="2" borderId="4" xfId="0" applyFont="1" applyFill="1" applyBorder="1" applyAlignment="1">
      <alignment horizontal="left" vertical="center" wrapText="1"/>
    </xf>
    <xf numFmtId="0" fontId="0" fillId="2" borderId="37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left" wrapText="1"/>
    </xf>
    <xf numFmtId="0" fontId="0" fillId="2" borderId="2" xfId="0" applyFill="1" applyBorder="1" applyAlignment="1"/>
    <xf numFmtId="0" fontId="21" fillId="2" borderId="0" xfId="0" applyFont="1" applyFill="1" applyBorder="1" applyAlignment="1">
      <alignment horizontal="left" vertical="center" wrapText="1"/>
    </xf>
    <xf numFmtId="0" fontId="21" fillId="2" borderId="0" xfId="0" applyFont="1" applyFill="1" applyBorder="1" applyAlignment="1">
      <alignment horizontal="left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21" fillId="2" borderId="38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0" fillId="2" borderId="27" xfId="0" applyFill="1" applyBorder="1" applyAlignment="1"/>
    <xf numFmtId="0" fontId="21" fillId="2" borderId="39" xfId="0" applyFont="1" applyFill="1" applyBorder="1" applyAlignment="1">
      <alignment horizontal="center" vertical="center" wrapText="1"/>
    </xf>
    <xf numFmtId="0" fontId="0" fillId="2" borderId="31" xfId="0" applyFill="1" applyBorder="1" applyAlignment="1"/>
    <xf numFmtId="0" fontId="22" fillId="0" borderId="3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0" fillId="0" borderId="7" xfId="0" applyBorder="1" applyAlignment="1"/>
    <xf numFmtId="0" fontId="0" fillId="0" borderId="9" xfId="0" applyBorder="1" applyAlignment="1"/>
    <xf numFmtId="0" fontId="21" fillId="2" borderId="4" xfId="0" applyFont="1" applyFill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1" fillId="2" borderId="4" xfId="0" applyFont="1" applyFill="1" applyBorder="1" applyAlignment="1">
      <alignment horizontal="left" vertical="center"/>
    </xf>
    <xf numFmtId="0" fontId="0" fillId="0" borderId="3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27" xfId="0" applyBorder="1" applyAlignment="1"/>
    <xf numFmtId="0" fontId="0" fillId="0" borderId="31" xfId="0" applyBorder="1" applyAlignment="1"/>
    <xf numFmtId="0" fontId="0" fillId="2" borderId="2" xfId="0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2" fontId="21" fillId="2" borderId="2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wrapText="1"/>
    </xf>
    <xf numFmtId="0" fontId="0" fillId="2" borderId="2" xfId="0" applyFill="1" applyBorder="1" applyAlignment="1">
      <alignment horizontal="center" wrapText="1"/>
    </xf>
    <xf numFmtId="0" fontId="0" fillId="2" borderId="2" xfId="0" applyFill="1" applyBorder="1" applyAlignment="1">
      <alignment wrapText="1"/>
    </xf>
    <xf numFmtId="0" fontId="0" fillId="2" borderId="2" xfId="0" applyFill="1" applyBorder="1" applyAlignment="1">
      <alignment horizontal="center"/>
    </xf>
    <xf numFmtId="0" fontId="22" fillId="0" borderId="3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0" fontId="0" fillId="0" borderId="28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21" fillId="0" borderId="49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2" borderId="4" xfId="0" applyFont="1" applyFill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1" fillId="2" borderId="0" xfId="0" applyFont="1" applyFill="1" applyAlignment="1">
      <alignment horizont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1066800</xdr:rowOff>
    </xdr:from>
    <xdr:to>
      <xdr:col>0</xdr:col>
      <xdr:colOff>1314450</xdr:colOff>
      <xdr:row>2</xdr:row>
      <xdr:rowOff>304800</xdr:rowOff>
    </xdr:to>
    <xdr:pic>
      <xdr:nvPicPr>
        <xdr:cNvPr id="124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6680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228600</xdr:colOff>
      <xdr:row>0</xdr:row>
      <xdr:rowOff>190500</xdr:rowOff>
    </xdr:from>
    <xdr:ext cx="6400800" cy="1209675"/>
    <xdr:sp macro="" textlink="">
      <xdr:nvSpPr>
        <xdr:cNvPr id="3" name="TextBox 2"/>
        <xdr:cNvSpPr txBox="1"/>
      </xdr:nvSpPr>
      <xdr:spPr>
        <a:xfrm>
          <a:off x="228600" y="19050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1828800</xdr:rowOff>
    </xdr:from>
    <xdr:to>
      <xdr:col>1</xdr:col>
      <xdr:colOff>1371600</xdr:colOff>
      <xdr:row>0</xdr:row>
      <xdr:rowOff>3038475</xdr:rowOff>
    </xdr:to>
    <xdr:pic>
      <xdr:nvPicPr>
        <xdr:cNvPr id="1148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82880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266700</xdr:colOff>
      <xdr:row>0</xdr:row>
      <xdr:rowOff>133350</xdr:rowOff>
    </xdr:from>
    <xdr:ext cx="6400800" cy="1209675"/>
    <xdr:sp macro="" textlink="">
      <xdr:nvSpPr>
        <xdr:cNvPr id="3" name="TextBox 2"/>
        <xdr:cNvSpPr txBox="1"/>
      </xdr:nvSpPr>
      <xdr:spPr>
        <a:xfrm>
          <a:off x="266700" y="13335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1933575</xdr:rowOff>
    </xdr:from>
    <xdr:to>
      <xdr:col>1</xdr:col>
      <xdr:colOff>1428750</xdr:colOff>
      <xdr:row>0</xdr:row>
      <xdr:rowOff>3143250</xdr:rowOff>
    </xdr:to>
    <xdr:pic>
      <xdr:nvPicPr>
        <xdr:cNvPr id="12511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357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171450</xdr:colOff>
      <xdr:row>0</xdr:row>
      <xdr:rowOff>66675</xdr:rowOff>
    </xdr:from>
    <xdr:ext cx="6400800" cy="1209675"/>
    <xdr:sp macro="" textlink="">
      <xdr:nvSpPr>
        <xdr:cNvPr id="3" name="TextBox 2"/>
        <xdr:cNvSpPr txBox="1"/>
      </xdr:nvSpPr>
      <xdr:spPr>
        <a:xfrm>
          <a:off x="171450" y="6667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1790700</xdr:rowOff>
    </xdr:from>
    <xdr:to>
      <xdr:col>1</xdr:col>
      <xdr:colOff>1247775</xdr:colOff>
      <xdr:row>0</xdr:row>
      <xdr:rowOff>3000375</xdr:rowOff>
    </xdr:to>
    <xdr:pic>
      <xdr:nvPicPr>
        <xdr:cNvPr id="1353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9070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295275</xdr:colOff>
      <xdr:row>0</xdr:row>
      <xdr:rowOff>152400</xdr:rowOff>
    </xdr:from>
    <xdr:ext cx="6400800" cy="1209675"/>
    <xdr:sp macro="" textlink="">
      <xdr:nvSpPr>
        <xdr:cNvPr id="3" name="TextBox 2"/>
        <xdr:cNvSpPr txBox="1"/>
      </xdr:nvSpPr>
      <xdr:spPr>
        <a:xfrm>
          <a:off x="295275" y="15240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66675</xdr:rowOff>
    </xdr:from>
    <xdr:to>
      <xdr:col>1</xdr:col>
      <xdr:colOff>1076325</xdr:colOff>
      <xdr:row>1</xdr:row>
      <xdr:rowOff>1276350</xdr:rowOff>
    </xdr:to>
    <xdr:pic>
      <xdr:nvPicPr>
        <xdr:cNvPr id="1455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7175"/>
          <a:ext cx="11811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209550</xdr:colOff>
      <xdr:row>0</xdr:row>
      <xdr:rowOff>142875</xdr:rowOff>
    </xdr:from>
    <xdr:ext cx="6400800" cy="1209675"/>
    <xdr:sp macro="" textlink="">
      <xdr:nvSpPr>
        <xdr:cNvPr id="3" name="TextBox 2"/>
        <xdr:cNvSpPr txBox="1"/>
      </xdr:nvSpPr>
      <xdr:spPr>
        <a:xfrm>
          <a:off x="209550" y="14287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0</xdr:row>
      <xdr:rowOff>1476375</xdr:rowOff>
    </xdr:from>
    <xdr:to>
      <xdr:col>1</xdr:col>
      <xdr:colOff>1600200</xdr:colOff>
      <xdr:row>1</xdr:row>
      <xdr:rowOff>9525</xdr:rowOff>
    </xdr:to>
    <xdr:pic>
      <xdr:nvPicPr>
        <xdr:cNvPr id="1558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47637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47625</xdr:colOff>
      <xdr:row>0</xdr:row>
      <xdr:rowOff>47625</xdr:rowOff>
    </xdr:from>
    <xdr:ext cx="6400800" cy="1209675"/>
    <xdr:sp macro="" textlink="">
      <xdr:nvSpPr>
        <xdr:cNvPr id="3" name="TextBox 2"/>
        <xdr:cNvSpPr txBox="1"/>
      </xdr:nvSpPr>
      <xdr:spPr>
        <a:xfrm>
          <a:off x="47625" y="4762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1276350</xdr:rowOff>
    </xdr:from>
    <xdr:to>
      <xdr:col>0</xdr:col>
      <xdr:colOff>1276350</xdr:colOff>
      <xdr:row>1</xdr:row>
      <xdr:rowOff>400050</xdr:rowOff>
    </xdr:to>
    <xdr:pic>
      <xdr:nvPicPr>
        <xdr:cNvPr id="1660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76350"/>
          <a:ext cx="12001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247650</xdr:colOff>
      <xdr:row>0</xdr:row>
      <xdr:rowOff>200025</xdr:rowOff>
    </xdr:from>
    <xdr:ext cx="6400800" cy="1209675"/>
    <xdr:sp macro="" textlink="">
      <xdr:nvSpPr>
        <xdr:cNvPr id="3" name="TextBox 2"/>
        <xdr:cNvSpPr txBox="1"/>
      </xdr:nvSpPr>
      <xdr:spPr>
        <a:xfrm>
          <a:off x="247650" y="20002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1085850</xdr:rowOff>
    </xdr:from>
    <xdr:to>
      <xdr:col>0</xdr:col>
      <xdr:colOff>1314450</xdr:colOff>
      <xdr:row>4</xdr:row>
      <xdr:rowOff>123825</xdr:rowOff>
    </xdr:to>
    <xdr:pic>
      <xdr:nvPicPr>
        <xdr:cNvPr id="17631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8585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381000</xdr:colOff>
      <xdr:row>0</xdr:row>
      <xdr:rowOff>152400</xdr:rowOff>
    </xdr:from>
    <xdr:ext cx="6400800" cy="1209675"/>
    <xdr:sp macro="" textlink="">
      <xdr:nvSpPr>
        <xdr:cNvPr id="3" name="TextBox 2"/>
        <xdr:cNvSpPr txBox="1"/>
      </xdr:nvSpPr>
      <xdr:spPr>
        <a:xfrm>
          <a:off x="381000" y="15240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866775</xdr:rowOff>
    </xdr:from>
    <xdr:to>
      <xdr:col>1</xdr:col>
      <xdr:colOff>285750</xdr:colOff>
      <xdr:row>1</xdr:row>
      <xdr:rowOff>542925</xdr:rowOff>
    </xdr:to>
    <xdr:pic>
      <xdr:nvPicPr>
        <xdr:cNvPr id="1865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6677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314325</xdr:colOff>
      <xdr:row>0</xdr:row>
      <xdr:rowOff>66675</xdr:rowOff>
    </xdr:from>
    <xdr:ext cx="6400800" cy="1209675"/>
    <xdr:sp macro="" textlink="">
      <xdr:nvSpPr>
        <xdr:cNvPr id="3" name="TextBox 2"/>
        <xdr:cNvSpPr txBox="1"/>
      </xdr:nvSpPr>
      <xdr:spPr>
        <a:xfrm>
          <a:off x="314325" y="6667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0</xdr:row>
      <xdr:rowOff>1247775</xdr:rowOff>
    </xdr:from>
    <xdr:to>
      <xdr:col>10</xdr:col>
      <xdr:colOff>400050</xdr:colOff>
      <xdr:row>2</xdr:row>
      <xdr:rowOff>190500</xdr:rowOff>
    </xdr:to>
    <xdr:pic>
      <xdr:nvPicPr>
        <xdr:cNvPr id="44119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247775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1152525</xdr:rowOff>
    </xdr:from>
    <xdr:to>
      <xdr:col>0</xdr:col>
      <xdr:colOff>1104900</xdr:colOff>
      <xdr:row>2</xdr:row>
      <xdr:rowOff>95250</xdr:rowOff>
    </xdr:to>
    <xdr:pic>
      <xdr:nvPicPr>
        <xdr:cNvPr id="44120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52525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304800</xdr:colOff>
      <xdr:row>0</xdr:row>
      <xdr:rowOff>66675</xdr:rowOff>
    </xdr:from>
    <xdr:ext cx="6400800" cy="1209675"/>
    <xdr:sp macro="" textlink="">
      <xdr:nvSpPr>
        <xdr:cNvPr id="4" name="TextBox 3"/>
        <xdr:cNvSpPr txBox="1"/>
      </xdr:nvSpPr>
      <xdr:spPr>
        <a:xfrm>
          <a:off x="304800" y="6667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247650</xdr:colOff>
      <xdr:row>0</xdr:row>
      <xdr:rowOff>1200150</xdr:rowOff>
    </xdr:from>
    <xdr:to>
      <xdr:col>10</xdr:col>
      <xdr:colOff>457200</xdr:colOff>
      <xdr:row>2</xdr:row>
      <xdr:rowOff>152400</xdr:rowOff>
    </xdr:to>
    <xdr:pic>
      <xdr:nvPicPr>
        <xdr:cNvPr id="45129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200150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1152525</xdr:rowOff>
    </xdr:from>
    <xdr:to>
      <xdr:col>0</xdr:col>
      <xdr:colOff>1114425</xdr:colOff>
      <xdr:row>2</xdr:row>
      <xdr:rowOff>104775</xdr:rowOff>
    </xdr:to>
    <xdr:pic>
      <xdr:nvPicPr>
        <xdr:cNvPr id="45130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52525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304800</xdr:colOff>
      <xdr:row>0</xdr:row>
      <xdr:rowOff>47625</xdr:rowOff>
    </xdr:from>
    <xdr:ext cx="6400800" cy="1209675"/>
    <xdr:sp macro="" textlink="">
      <xdr:nvSpPr>
        <xdr:cNvPr id="4" name="TextBox 3"/>
        <xdr:cNvSpPr txBox="1"/>
      </xdr:nvSpPr>
      <xdr:spPr>
        <a:xfrm>
          <a:off x="304800" y="4762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866775</xdr:rowOff>
    </xdr:from>
    <xdr:to>
      <xdr:col>0</xdr:col>
      <xdr:colOff>1447800</xdr:colOff>
      <xdr:row>3</xdr:row>
      <xdr:rowOff>28575</xdr:rowOff>
    </xdr:to>
    <xdr:pic>
      <xdr:nvPicPr>
        <xdr:cNvPr id="2271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6677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219075</xdr:colOff>
      <xdr:row>0</xdr:row>
      <xdr:rowOff>95250</xdr:rowOff>
    </xdr:from>
    <xdr:ext cx="6400800" cy="1209675"/>
    <xdr:sp macro="" textlink="">
      <xdr:nvSpPr>
        <xdr:cNvPr id="3" name="TextBox 2"/>
        <xdr:cNvSpPr txBox="1"/>
      </xdr:nvSpPr>
      <xdr:spPr>
        <a:xfrm>
          <a:off x="219075" y="9525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247650</xdr:colOff>
      <xdr:row>0</xdr:row>
      <xdr:rowOff>1419225</xdr:rowOff>
    </xdr:from>
    <xdr:to>
      <xdr:col>10</xdr:col>
      <xdr:colOff>295275</xdr:colOff>
      <xdr:row>2</xdr:row>
      <xdr:rowOff>161925</xdr:rowOff>
    </xdr:to>
    <xdr:pic>
      <xdr:nvPicPr>
        <xdr:cNvPr id="20925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419225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1352550</xdr:rowOff>
    </xdr:from>
    <xdr:to>
      <xdr:col>0</xdr:col>
      <xdr:colOff>1085850</xdr:colOff>
      <xdr:row>2</xdr:row>
      <xdr:rowOff>95250</xdr:rowOff>
    </xdr:to>
    <xdr:pic>
      <xdr:nvPicPr>
        <xdr:cNvPr id="20926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52550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295275</xdr:colOff>
      <xdr:row>0</xdr:row>
      <xdr:rowOff>104775</xdr:rowOff>
    </xdr:from>
    <xdr:ext cx="6400800" cy="1209675"/>
    <xdr:sp macro="" textlink="">
      <xdr:nvSpPr>
        <xdr:cNvPr id="4" name="TextBox 3"/>
        <xdr:cNvSpPr txBox="1"/>
      </xdr:nvSpPr>
      <xdr:spPr>
        <a:xfrm>
          <a:off x="295275" y="10477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1238250</xdr:rowOff>
    </xdr:from>
    <xdr:to>
      <xdr:col>1</xdr:col>
      <xdr:colOff>9525</xdr:colOff>
      <xdr:row>2</xdr:row>
      <xdr:rowOff>104775</xdr:rowOff>
    </xdr:to>
    <xdr:pic>
      <xdr:nvPicPr>
        <xdr:cNvPr id="46143" name="Рисунок 4" descr="celnosvarnie_flanec_nerj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238250"/>
          <a:ext cx="1076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1057275</xdr:colOff>
      <xdr:row>1</xdr:row>
      <xdr:rowOff>19050</xdr:rowOff>
    </xdr:from>
    <xdr:to>
      <xdr:col>10</xdr:col>
      <xdr:colOff>390525</xdr:colOff>
      <xdr:row>2</xdr:row>
      <xdr:rowOff>190500</xdr:rowOff>
    </xdr:to>
    <xdr:pic>
      <xdr:nvPicPr>
        <xdr:cNvPr id="46144" name="Рисунок 5" descr="celnosvarnie_PN_25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219075"/>
          <a:ext cx="12096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266700</xdr:colOff>
      <xdr:row>0</xdr:row>
      <xdr:rowOff>85725</xdr:rowOff>
    </xdr:from>
    <xdr:ext cx="6400800" cy="1209675"/>
    <xdr:sp macro="" textlink="">
      <xdr:nvSpPr>
        <xdr:cNvPr id="4" name="TextBox 3"/>
        <xdr:cNvSpPr txBox="1"/>
      </xdr:nvSpPr>
      <xdr:spPr>
        <a:xfrm>
          <a:off x="266700" y="8572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1343025</xdr:rowOff>
    </xdr:from>
    <xdr:to>
      <xdr:col>0</xdr:col>
      <xdr:colOff>1123950</xdr:colOff>
      <xdr:row>2</xdr:row>
      <xdr:rowOff>85725</xdr:rowOff>
    </xdr:to>
    <xdr:pic>
      <xdr:nvPicPr>
        <xdr:cNvPr id="35019" name="Рисунок 4" descr="celnosvarnie_flanec_nerj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43025"/>
          <a:ext cx="1076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1057275</xdr:colOff>
      <xdr:row>1</xdr:row>
      <xdr:rowOff>19050</xdr:rowOff>
    </xdr:from>
    <xdr:to>
      <xdr:col>10</xdr:col>
      <xdr:colOff>247650</xdr:colOff>
      <xdr:row>2</xdr:row>
      <xdr:rowOff>190500</xdr:rowOff>
    </xdr:to>
    <xdr:pic>
      <xdr:nvPicPr>
        <xdr:cNvPr id="35020" name="Рисунок 5" descr="celnosvarnie_PN_25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219075"/>
          <a:ext cx="12001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238125</xdr:colOff>
      <xdr:row>0</xdr:row>
      <xdr:rowOff>142875</xdr:rowOff>
    </xdr:from>
    <xdr:ext cx="6400800" cy="1209675"/>
    <xdr:sp macro="" textlink="">
      <xdr:nvSpPr>
        <xdr:cNvPr id="4" name="TextBox 3"/>
        <xdr:cNvSpPr txBox="1"/>
      </xdr:nvSpPr>
      <xdr:spPr>
        <a:xfrm>
          <a:off x="238125" y="14287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1428750</xdr:rowOff>
    </xdr:from>
    <xdr:to>
      <xdr:col>1</xdr:col>
      <xdr:colOff>476250</xdr:colOff>
      <xdr:row>2</xdr:row>
      <xdr:rowOff>161925</xdr:rowOff>
    </xdr:to>
    <xdr:pic>
      <xdr:nvPicPr>
        <xdr:cNvPr id="943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42875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219075</xdr:colOff>
      <xdr:row>0</xdr:row>
      <xdr:rowOff>123825</xdr:rowOff>
    </xdr:from>
    <xdr:ext cx="6400800" cy="1209675"/>
    <xdr:sp macro="" textlink="">
      <xdr:nvSpPr>
        <xdr:cNvPr id="3" name="TextBox 2"/>
        <xdr:cNvSpPr txBox="1"/>
      </xdr:nvSpPr>
      <xdr:spPr>
        <a:xfrm>
          <a:off x="219075" y="12382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1514475</xdr:rowOff>
    </xdr:from>
    <xdr:to>
      <xdr:col>1</xdr:col>
      <xdr:colOff>419100</xdr:colOff>
      <xdr:row>2</xdr:row>
      <xdr:rowOff>114300</xdr:rowOff>
    </xdr:to>
    <xdr:pic>
      <xdr:nvPicPr>
        <xdr:cNvPr id="43053" name="Рисунок 2" descr="муфтовый высокое давление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14475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219075</xdr:colOff>
      <xdr:row>0</xdr:row>
      <xdr:rowOff>152400</xdr:rowOff>
    </xdr:from>
    <xdr:ext cx="6400800" cy="1209675"/>
    <xdr:sp macro="" textlink="">
      <xdr:nvSpPr>
        <xdr:cNvPr id="3" name="TextBox 2"/>
        <xdr:cNvSpPr txBox="1"/>
      </xdr:nvSpPr>
      <xdr:spPr>
        <a:xfrm>
          <a:off x="219075" y="15240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390525</xdr:rowOff>
    </xdr:from>
    <xdr:to>
      <xdr:col>0</xdr:col>
      <xdr:colOff>1266825</xdr:colOff>
      <xdr:row>7</xdr:row>
      <xdr:rowOff>1743075</xdr:rowOff>
    </xdr:to>
    <xdr:pic>
      <xdr:nvPicPr>
        <xdr:cNvPr id="2194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4025"/>
          <a:ext cx="12668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152400</xdr:rowOff>
    </xdr:from>
    <xdr:ext cx="6400800" cy="1209675"/>
    <xdr:sp macro="" textlink="">
      <xdr:nvSpPr>
        <xdr:cNvPr id="4" name="TextBox 3"/>
        <xdr:cNvSpPr txBox="1"/>
      </xdr:nvSpPr>
      <xdr:spPr>
        <a:xfrm>
          <a:off x="0" y="15240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1495425</xdr:rowOff>
    </xdr:from>
    <xdr:to>
      <xdr:col>0</xdr:col>
      <xdr:colOff>1266825</xdr:colOff>
      <xdr:row>2</xdr:row>
      <xdr:rowOff>28575</xdr:rowOff>
    </xdr:to>
    <xdr:pic>
      <xdr:nvPicPr>
        <xdr:cNvPr id="42030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9542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266700</xdr:colOff>
      <xdr:row>0</xdr:row>
      <xdr:rowOff>161925</xdr:rowOff>
    </xdr:from>
    <xdr:ext cx="6400800" cy="1209675"/>
    <xdr:sp macro="" textlink="">
      <xdr:nvSpPr>
        <xdr:cNvPr id="3" name="TextBox 2"/>
        <xdr:cNvSpPr txBox="1"/>
      </xdr:nvSpPr>
      <xdr:spPr>
        <a:xfrm>
          <a:off x="266700" y="16192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1495425</xdr:rowOff>
    </xdr:from>
    <xdr:to>
      <xdr:col>0</xdr:col>
      <xdr:colOff>1295400</xdr:colOff>
      <xdr:row>2</xdr:row>
      <xdr:rowOff>19050</xdr:rowOff>
    </xdr:to>
    <xdr:pic>
      <xdr:nvPicPr>
        <xdr:cNvPr id="2275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9542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323850</xdr:colOff>
      <xdr:row>0</xdr:row>
      <xdr:rowOff>95250</xdr:rowOff>
    </xdr:from>
    <xdr:ext cx="6400800" cy="1209675"/>
    <xdr:sp macro="" textlink="">
      <xdr:nvSpPr>
        <xdr:cNvPr id="3" name="TextBox 2"/>
        <xdr:cNvSpPr txBox="1"/>
      </xdr:nvSpPr>
      <xdr:spPr>
        <a:xfrm>
          <a:off x="323850" y="9525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1609725</xdr:rowOff>
    </xdr:from>
    <xdr:to>
      <xdr:col>1</xdr:col>
      <xdr:colOff>19050</xdr:colOff>
      <xdr:row>1</xdr:row>
      <xdr:rowOff>1152525</xdr:rowOff>
    </xdr:to>
    <xdr:pic>
      <xdr:nvPicPr>
        <xdr:cNvPr id="2377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60972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352425</xdr:colOff>
      <xdr:row>0</xdr:row>
      <xdr:rowOff>152400</xdr:rowOff>
    </xdr:from>
    <xdr:ext cx="6400800" cy="1209675"/>
    <xdr:sp macro="" textlink="">
      <xdr:nvSpPr>
        <xdr:cNvPr id="3" name="TextBox 2"/>
        <xdr:cNvSpPr txBox="1"/>
      </xdr:nvSpPr>
      <xdr:spPr>
        <a:xfrm>
          <a:off x="352425" y="15240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1076325</xdr:rowOff>
    </xdr:from>
    <xdr:to>
      <xdr:col>1</xdr:col>
      <xdr:colOff>1552575</xdr:colOff>
      <xdr:row>5</xdr:row>
      <xdr:rowOff>38100</xdr:rowOff>
    </xdr:to>
    <xdr:pic>
      <xdr:nvPicPr>
        <xdr:cNvPr id="2479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076325"/>
          <a:ext cx="14192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0</xdr:row>
      <xdr:rowOff>0</xdr:rowOff>
    </xdr:from>
    <xdr:ext cx="6400800" cy="1209675"/>
    <xdr:sp macro="" textlink="">
      <xdr:nvSpPr>
        <xdr:cNvPr id="3" name="TextBox 2"/>
        <xdr:cNvSpPr txBox="1"/>
      </xdr:nvSpPr>
      <xdr:spPr>
        <a:xfrm>
          <a:off x="238125" y="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1028700</xdr:rowOff>
    </xdr:from>
    <xdr:to>
      <xdr:col>0</xdr:col>
      <xdr:colOff>1247775</xdr:colOff>
      <xdr:row>2</xdr:row>
      <xdr:rowOff>180975</xdr:rowOff>
    </xdr:to>
    <xdr:pic>
      <xdr:nvPicPr>
        <xdr:cNvPr id="3295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2870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190500</xdr:colOff>
      <xdr:row>0</xdr:row>
      <xdr:rowOff>142875</xdr:rowOff>
    </xdr:from>
    <xdr:ext cx="6400800" cy="1209675"/>
    <xdr:sp macro="" textlink="">
      <xdr:nvSpPr>
        <xdr:cNvPr id="3" name="TextBox 2"/>
        <xdr:cNvSpPr txBox="1"/>
      </xdr:nvSpPr>
      <xdr:spPr>
        <a:xfrm>
          <a:off x="190500" y="14287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962025</xdr:colOff>
      <xdr:row>1</xdr:row>
      <xdr:rowOff>323850</xdr:rowOff>
    </xdr:from>
    <xdr:to>
      <xdr:col>1</xdr:col>
      <xdr:colOff>2171700</xdr:colOff>
      <xdr:row>1</xdr:row>
      <xdr:rowOff>1533525</xdr:rowOff>
    </xdr:to>
    <xdr:pic>
      <xdr:nvPicPr>
        <xdr:cNvPr id="2582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1435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0</xdr:row>
      <xdr:rowOff>0</xdr:rowOff>
    </xdr:from>
    <xdr:ext cx="6400800" cy="1209675"/>
    <xdr:sp macro="" textlink="">
      <xdr:nvSpPr>
        <xdr:cNvPr id="3" name="TextBox 2"/>
        <xdr:cNvSpPr txBox="1"/>
      </xdr:nvSpPr>
      <xdr:spPr>
        <a:xfrm>
          <a:off x="200025" y="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1209675</xdr:rowOff>
    </xdr:from>
    <xdr:to>
      <xdr:col>1</xdr:col>
      <xdr:colOff>1685925</xdr:colOff>
      <xdr:row>2</xdr:row>
      <xdr:rowOff>114300</xdr:rowOff>
    </xdr:to>
    <xdr:pic>
      <xdr:nvPicPr>
        <xdr:cNvPr id="26847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20967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0</xdr:row>
      <xdr:rowOff>0</xdr:rowOff>
    </xdr:from>
    <xdr:ext cx="6400800" cy="1209675"/>
    <xdr:sp macro="" textlink="">
      <xdr:nvSpPr>
        <xdr:cNvPr id="3" name="TextBox 2"/>
        <xdr:cNvSpPr txBox="1"/>
      </xdr:nvSpPr>
      <xdr:spPr>
        <a:xfrm>
          <a:off x="190500" y="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0</xdr:row>
      <xdr:rowOff>914400</xdr:rowOff>
    </xdr:from>
    <xdr:to>
      <xdr:col>1</xdr:col>
      <xdr:colOff>1581150</xdr:colOff>
      <xdr:row>2</xdr:row>
      <xdr:rowOff>190500</xdr:rowOff>
    </xdr:to>
    <xdr:pic>
      <xdr:nvPicPr>
        <xdr:cNvPr id="2787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914400"/>
          <a:ext cx="108585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142875</xdr:colOff>
      <xdr:row>0</xdr:row>
      <xdr:rowOff>66675</xdr:rowOff>
    </xdr:from>
    <xdr:ext cx="6400800" cy="1209675"/>
    <xdr:sp macro="" textlink="">
      <xdr:nvSpPr>
        <xdr:cNvPr id="3" name="TextBox 2"/>
        <xdr:cNvSpPr txBox="1"/>
      </xdr:nvSpPr>
      <xdr:spPr>
        <a:xfrm>
          <a:off x="142875" y="6667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19050</xdr:rowOff>
    </xdr:from>
    <xdr:ext cx="6400800" cy="1209675"/>
    <xdr:sp macro="" textlink="">
      <xdr:nvSpPr>
        <xdr:cNvPr id="2" name="TextBox 1"/>
        <xdr:cNvSpPr txBox="1"/>
      </xdr:nvSpPr>
      <xdr:spPr>
        <a:xfrm>
          <a:off x="219075" y="1905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057900" cy="1209675"/>
    <xdr:sp macro="" textlink="">
      <xdr:nvSpPr>
        <xdr:cNvPr id="2" name="TextBox 1"/>
        <xdr:cNvSpPr txBox="1"/>
      </xdr:nvSpPr>
      <xdr:spPr>
        <a:xfrm>
          <a:off x="0" y="0"/>
          <a:ext cx="60579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876300</xdr:rowOff>
    </xdr:from>
    <xdr:to>
      <xdr:col>0</xdr:col>
      <xdr:colOff>1381125</xdr:colOff>
      <xdr:row>2</xdr:row>
      <xdr:rowOff>200025</xdr:rowOff>
    </xdr:to>
    <xdr:pic>
      <xdr:nvPicPr>
        <xdr:cNvPr id="431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7630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828675</xdr:colOff>
      <xdr:row>0</xdr:row>
      <xdr:rowOff>123825</xdr:rowOff>
    </xdr:from>
    <xdr:ext cx="6400800" cy="1209675"/>
    <xdr:sp macro="" textlink="">
      <xdr:nvSpPr>
        <xdr:cNvPr id="3" name="TextBox 2"/>
        <xdr:cNvSpPr txBox="1"/>
      </xdr:nvSpPr>
      <xdr:spPr>
        <a:xfrm>
          <a:off x="828675" y="12382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981075</xdr:rowOff>
    </xdr:from>
    <xdr:to>
      <xdr:col>1</xdr:col>
      <xdr:colOff>1409700</xdr:colOff>
      <xdr:row>2</xdr:row>
      <xdr:rowOff>123825</xdr:rowOff>
    </xdr:to>
    <xdr:pic>
      <xdr:nvPicPr>
        <xdr:cNvPr id="7391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98107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161925</xdr:colOff>
      <xdr:row>0</xdr:row>
      <xdr:rowOff>180975</xdr:rowOff>
    </xdr:from>
    <xdr:ext cx="5962650" cy="1209675"/>
    <xdr:sp macro="" textlink="">
      <xdr:nvSpPr>
        <xdr:cNvPr id="3" name="TextBox 2"/>
        <xdr:cNvSpPr txBox="1"/>
      </xdr:nvSpPr>
      <xdr:spPr>
        <a:xfrm>
          <a:off x="161925" y="180975"/>
          <a:ext cx="596265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85725</xdr:rowOff>
    </xdr:from>
    <xdr:ext cx="5676900" cy="1209675"/>
    <xdr:sp macro="" textlink="">
      <xdr:nvSpPr>
        <xdr:cNvPr id="2" name="TextBox 1"/>
        <xdr:cNvSpPr txBox="1"/>
      </xdr:nvSpPr>
      <xdr:spPr>
        <a:xfrm>
          <a:off x="95250" y="85725"/>
          <a:ext cx="56769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943600" cy="1209675"/>
    <xdr:sp macro="" textlink="">
      <xdr:nvSpPr>
        <xdr:cNvPr id="2" name="TextBox 1"/>
        <xdr:cNvSpPr txBox="1"/>
      </xdr:nvSpPr>
      <xdr:spPr>
        <a:xfrm>
          <a:off x="0" y="0"/>
          <a:ext cx="59436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1381125</xdr:rowOff>
    </xdr:from>
    <xdr:to>
      <xdr:col>1</xdr:col>
      <xdr:colOff>1276350</xdr:colOff>
      <xdr:row>2</xdr:row>
      <xdr:rowOff>161925</xdr:rowOff>
    </xdr:to>
    <xdr:pic>
      <xdr:nvPicPr>
        <xdr:cNvPr id="841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38112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76200</xdr:colOff>
      <xdr:row>0</xdr:row>
      <xdr:rowOff>180975</xdr:rowOff>
    </xdr:from>
    <xdr:ext cx="6400800" cy="1209675"/>
    <xdr:sp macro="" textlink="">
      <xdr:nvSpPr>
        <xdr:cNvPr id="3" name="TextBox 2"/>
        <xdr:cNvSpPr txBox="1"/>
      </xdr:nvSpPr>
      <xdr:spPr>
        <a:xfrm>
          <a:off x="76200" y="180975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1981200</xdr:rowOff>
    </xdr:from>
    <xdr:to>
      <xdr:col>1</xdr:col>
      <xdr:colOff>1371600</xdr:colOff>
      <xdr:row>0</xdr:row>
      <xdr:rowOff>3190875</xdr:rowOff>
    </xdr:to>
    <xdr:pic>
      <xdr:nvPicPr>
        <xdr:cNvPr id="1046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98120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76200</xdr:colOff>
      <xdr:row>0</xdr:row>
      <xdr:rowOff>190500</xdr:rowOff>
    </xdr:from>
    <xdr:ext cx="6400800" cy="1209675"/>
    <xdr:sp macro="" textlink="">
      <xdr:nvSpPr>
        <xdr:cNvPr id="3" name="TextBox 2"/>
        <xdr:cNvSpPr txBox="1"/>
      </xdr:nvSpPr>
      <xdr:spPr>
        <a:xfrm>
          <a:off x="76200" y="190500"/>
          <a:ext cx="6400800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000" b="1"/>
            <a:t>по вопросам продаж и поддержки обращайтесь:</a:t>
          </a:r>
        </a:p>
        <a:p>
          <a:pPr algn="ctr"/>
          <a:r>
            <a:rPr lang="ru-RU" sz="1000"/>
            <a:t>Волгоград (844)278-03-48, Воронеж (473)204-51-73, Екатеринбург (343)384-55-89, Казань (843)206-01-48, Краснодар (861)203-40-90, Красноярск (391)204-63-61, Москва (495)268-04-70, Нижний Новгород (831)429-08-12, Новосибирск (383)227-86-73, Ростов-на-Дону (863)308-18-15, Самара (846)206-03-16, Санкт-Петербург (812)309-46-40, Саратов (845)249-38-78, Уфа (347)229-48-12</a:t>
          </a:r>
        </a:p>
        <a:p>
          <a:pPr algn="ctr"/>
          <a:r>
            <a:rPr lang="ru-RU" sz="1000" b="1"/>
            <a:t>единый адрес </a:t>
          </a:r>
          <a:r>
            <a:rPr lang="en-US" sz="1000" b="1">
              <a:solidFill>
                <a:srgbClr val="0000FF"/>
              </a:solidFill>
            </a:rPr>
            <a:t>msr@nt-rt.ru</a:t>
          </a:r>
        </a:p>
        <a:p>
          <a:pPr algn="ctr"/>
          <a:r>
            <a:rPr lang="ru-RU" sz="1000" b="1"/>
            <a:t>веб-сайт </a:t>
          </a:r>
          <a:r>
            <a:rPr lang="en-US" sz="1000" b="1">
              <a:solidFill>
                <a:srgbClr val="0000FF"/>
              </a:solidFill>
            </a:rPr>
            <a:t>marshal.nt-rt.ru</a:t>
          </a:r>
          <a:endParaRPr lang="ru-RU" sz="1000" b="1">
            <a:solidFill>
              <a:srgbClr val="0000FF"/>
            </a:solidFill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.%20Work/&#1050;&#1083;&#1080;&#1077;&#1085;&#1090;&#1099;/&#1043;&#1050;/marshal/&#1076;&#1086;&#1082;&#1080;/&#1057;&#1050;&#1048;&#1044;&#1050;&#1040;%2015%25%20&#1086;&#1090;%2001%20&#1040;&#1087;&#1088;&#1077;&#1083;&#1103;%202014%20&#107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АКЦИЯ"/>
      <sheetName val="11с67пСФ.00"/>
      <sheetName val="11с67пСП.00"/>
      <sheetName val="11с67п5СФ.00"/>
      <sheetName val="11с67п5СП.00"/>
      <sheetName val="11с67пСУФ.00"/>
      <sheetName val="11с67п ЦФ"/>
      <sheetName val="11с67п ЦП"/>
      <sheetName val="10нж45фт.01"/>
      <sheetName val="11с67п Ф PN6,3МПа; 8,0МПа"/>
      <sheetName val="11с67п П PN6,3МПа; 8,0МПа"/>
      <sheetName val="11с67п Ф PN10,0МПа; 16,0МПа"/>
      <sheetName val="11с67п П PN10,0МП;16,0МПа"/>
      <sheetName val="11с67пРР"/>
      <sheetName val="10нж45фтЛФ.01"/>
      <sheetName val="11c67п СФ.01"/>
      <sheetName val="11с67п СП.01"/>
      <sheetName val="10нж45фтЦР"/>
      <sheetName val="11с67пЦ .00(ВОДА)"/>
      <sheetName val="11с67п2Ц .00(ВОДА)"/>
      <sheetName val="11с67пЦ .00(ГАЗ)"/>
      <sheetName val="11с67пЦР.00(ВОДА)"/>
      <sheetName val="11с67пЦР.00(ГАЗ)"/>
      <sheetName val="11с67п2Ц .00(ГАЗ)"/>
      <sheetName val="10нж46фтЦП.01"/>
      <sheetName val="11с67п3ЦП.00"/>
      <sheetName val="11с67п3ЦП.01"/>
      <sheetName val="11с67п6ЦП.00 в ППУ"/>
      <sheetName val="ФС46с3фтЛФ.00"/>
      <sheetName val="3Д32ч29рЛМ.00"/>
      <sheetName val="фланцы ФП"/>
      <sheetName val="11с67пСФ.00.0 под электропривод"/>
      <sheetName val="11с67пСП.00.0 под электропривод"/>
      <sheetName val="11с67п2ЦФ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4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4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4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4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4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4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4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4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4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4" Type="http://schemas.openxmlformats.org/officeDocument/2006/relationships/vmlDrawing" Target="../drawings/vmlDrawing28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4" Type="http://schemas.openxmlformats.org/officeDocument/2006/relationships/vmlDrawing" Target="../drawings/vmlDrawing29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4" Type="http://schemas.openxmlformats.org/officeDocument/2006/relationships/vmlDrawing" Target="../drawings/vmlDrawing30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4" Type="http://schemas.openxmlformats.org/officeDocument/2006/relationships/vmlDrawing" Target="../drawings/vmlDrawing31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4" Type="http://schemas.openxmlformats.org/officeDocument/2006/relationships/vmlDrawing" Target="../drawings/vmlDrawing32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4" Type="http://schemas.openxmlformats.org/officeDocument/2006/relationships/vmlDrawing" Target="../drawings/vmlDrawing3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C51"/>
  <sheetViews>
    <sheetView tabSelected="1" showWhiteSpace="0" view="pageLayout" zoomScaleNormal="100" workbookViewId="0">
      <selection activeCell="B5" sqref="B5"/>
    </sheetView>
  </sheetViews>
  <sheetFormatPr defaultRowHeight="15" x14ac:dyDescent="0.25"/>
  <cols>
    <col min="1" max="1" width="8.140625" style="18" customWidth="1"/>
    <col min="2" max="2" width="69.85546875" customWidth="1"/>
    <col min="3" max="3" width="8.85546875" style="153" customWidth="1"/>
  </cols>
  <sheetData>
    <row r="1" spans="1:3" x14ac:dyDescent="0.25">
      <c r="A1" s="60"/>
      <c r="B1" s="44" t="s">
        <v>135</v>
      </c>
      <c r="C1" s="148"/>
    </row>
    <row r="2" spans="1:3" x14ac:dyDescent="0.25">
      <c r="A2" s="60"/>
      <c r="B2" s="44" t="s">
        <v>168</v>
      </c>
      <c r="C2" s="148"/>
    </row>
    <row r="3" spans="1:3" x14ac:dyDescent="0.25">
      <c r="A3" s="60"/>
      <c r="B3" s="44" t="s">
        <v>169</v>
      </c>
      <c r="C3" s="148"/>
    </row>
    <row r="4" spans="1:3" x14ac:dyDescent="0.25">
      <c r="A4" s="60"/>
      <c r="B4" s="275"/>
      <c r="C4" s="149" t="s">
        <v>134</v>
      </c>
    </row>
    <row r="5" spans="1:3" x14ac:dyDescent="0.25">
      <c r="A5" s="121" t="s">
        <v>170</v>
      </c>
      <c r="B5" s="269" t="s">
        <v>202</v>
      </c>
      <c r="C5" s="150">
        <v>2</v>
      </c>
    </row>
    <row r="6" spans="1:3" x14ac:dyDescent="0.25">
      <c r="A6" s="121" t="s">
        <v>170</v>
      </c>
      <c r="B6" s="267" t="s">
        <v>203</v>
      </c>
      <c r="C6" s="150">
        <v>3</v>
      </c>
    </row>
    <row r="7" spans="1:3" x14ac:dyDescent="0.25">
      <c r="A7" s="121" t="s">
        <v>170</v>
      </c>
      <c r="B7" s="273" t="s">
        <v>204</v>
      </c>
      <c r="C7" s="150">
        <v>4</v>
      </c>
    </row>
    <row r="8" spans="1:3" x14ac:dyDescent="0.25">
      <c r="A8" s="121" t="s">
        <v>170</v>
      </c>
      <c r="B8" s="273" t="s">
        <v>205</v>
      </c>
      <c r="C8" s="150">
        <v>5</v>
      </c>
    </row>
    <row r="9" spans="1:3" ht="15.75" customHeight="1" x14ac:dyDescent="0.25">
      <c r="A9" s="121" t="s">
        <v>170</v>
      </c>
      <c r="B9" s="267" t="s">
        <v>206</v>
      </c>
      <c r="C9" s="150">
        <v>6</v>
      </c>
    </row>
    <row r="10" spans="1:3" ht="15.75" customHeight="1" x14ac:dyDescent="0.25">
      <c r="A10" s="121" t="s">
        <v>171</v>
      </c>
      <c r="B10" s="262" t="s">
        <v>275</v>
      </c>
      <c r="C10" s="150">
        <v>7</v>
      </c>
    </row>
    <row r="11" spans="1:3" ht="15.75" customHeight="1" x14ac:dyDescent="0.25">
      <c r="A11" s="121" t="s">
        <v>171</v>
      </c>
      <c r="B11" s="262" t="s">
        <v>276</v>
      </c>
      <c r="C11" s="150">
        <v>8</v>
      </c>
    </row>
    <row r="12" spans="1:3" ht="15" customHeight="1" x14ac:dyDescent="0.25">
      <c r="A12" s="121" t="s">
        <v>171</v>
      </c>
      <c r="B12" s="263" t="s">
        <v>207</v>
      </c>
      <c r="C12" s="150">
        <v>9</v>
      </c>
    </row>
    <row r="13" spans="1:3" x14ac:dyDescent="0.25">
      <c r="A13" s="121" t="s">
        <v>171</v>
      </c>
      <c r="B13" s="265" t="s">
        <v>208</v>
      </c>
      <c r="C13" s="150">
        <v>10</v>
      </c>
    </row>
    <row r="14" spans="1:3" x14ac:dyDescent="0.25">
      <c r="A14" s="121" t="s">
        <v>171</v>
      </c>
      <c r="B14" s="265" t="s">
        <v>209</v>
      </c>
      <c r="C14" s="150">
        <v>11</v>
      </c>
    </row>
    <row r="15" spans="1:3" x14ac:dyDescent="0.25">
      <c r="A15" s="121" t="s">
        <v>171</v>
      </c>
      <c r="B15" s="265" t="s">
        <v>210</v>
      </c>
      <c r="C15" s="150">
        <v>12</v>
      </c>
    </row>
    <row r="16" spans="1:3" x14ac:dyDescent="0.25">
      <c r="A16" s="121" t="s">
        <v>171</v>
      </c>
      <c r="B16" s="265" t="s">
        <v>211</v>
      </c>
      <c r="C16" s="150">
        <v>13</v>
      </c>
    </row>
    <row r="17" spans="1:3" x14ac:dyDescent="0.25">
      <c r="A17" s="121" t="s">
        <v>171</v>
      </c>
      <c r="B17" s="265" t="s">
        <v>212</v>
      </c>
      <c r="C17" s="150">
        <v>14</v>
      </c>
    </row>
    <row r="18" spans="1:3" x14ac:dyDescent="0.25">
      <c r="A18" s="121" t="s">
        <v>171</v>
      </c>
      <c r="B18" s="272" t="s">
        <v>144</v>
      </c>
      <c r="C18" s="150">
        <v>15</v>
      </c>
    </row>
    <row r="19" spans="1:3" x14ac:dyDescent="0.25">
      <c r="A19" s="121" t="s">
        <v>170</v>
      </c>
      <c r="B19" s="266" t="s">
        <v>213</v>
      </c>
      <c r="C19" s="150">
        <v>16</v>
      </c>
    </row>
    <row r="20" spans="1:3" x14ac:dyDescent="0.25">
      <c r="A20" s="121" t="s">
        <v>170</v>
      </c>
      <c r="B20" s="266" t="s">
        <v>214</v>
      </c>
      <c r="C20" s="150">
        <v>17</v>
      </c>
    </row>
    <row r="21" spans="1:3" ht="31.5" customHeight="1" x14ac:dyDescent="0.25">
      <c r="A21" s="121" t="s">
        <v>171</v>
      </c>
      <c r="B21" s="263" t="s">
        <v>215</v>
      </c>
      <c r="C21" s="150">
        <v>18</v>
      </c>
    </row>
    <row r="22" spans="1:3" s="180" customFormat="1" x14ac:dyDescent="0.25">
      <c r="A22" s="179" t="s">
        <v>170</v>
      </c>
      <c r="B22" s="264" t="s">
        <v>371</v>
      </c>
      <c r="C22" s="181">
        <v>19</v>
      </c>
    </row>
    <row r="23" spans="1:3" x14ac:dyDescent="0.25">
      <c r="A23" s="121" t="s">
        <v>170</v>
      </c>
      <c r="B23" s="264" t="s">
        <v>373</v>
      </c>
      <c r="C23" s="150">
        <v>20</v>
      </c>
    </row>
    <row r="24" spans="1:3" x14ac:dyDescent="0.25">
      <c r="A24" s="121" t="s">
        <v>170</v>
      </c>
      <c r="B24" s="271" t="s">
        <v>287</v>
      </c>
      <c r="C24" s="150">
        <v>21</v>
      </c>
    </row>
    <row r="25" spans="1:3" x14ac:dyDescent="0.25">
      <c r="A25" s="121" t="s">
        <v>170</v>
      </c>
      <c r="B25" s="264" t="s">
        <v>325</v>
      </c>
      <c r="C25" s="150">
        <v>22</v>
      </c>
    </row>
    <row r="26" spans="1:3" x14ac:dyDescent="0.25">
      <c r="A26" s="121" t="s">
        <v>170</v>
      </c>
      <c r="B26" s="271" t="s">
        <v>288</v>
      </c>
      <c r="C26" s="150">
        <v>23</v>
      </c>
    </row>
    <row r="27" spans="1:3" x14ac:dyDescent="0.25">
      <c r="A27" s="121" t="s">
        <v>170</v>
      </c>
      <c r="B27" s="267" t="s">
        <v>289</v>
      </c>
      <c r="C27" s="150">
        <v>24</v>
      </c>
    </row>
    <row r="28" spans="1:3" x14ac:dyDescent="0.25">
      <c r="A28" s="121" t="s">
        <v>170</v>
      </c>
      <c r="B28" s="267" t="s">
        <v>290</v>
      </c>
      <c r="C28" s="150">
        <v>25</v>
      </c>
    </row>
    <row r="29" spans="1:3" ht="30" customHeight="1" x14ac:dyDescent="0.25">
      <c r="A29" s="121" t="s">
        <v>171</v>
      </c>
      <c r="B29" s="263" t="s">
        <v>224</v>
      </c>
      <c r="C29" s="150">
        <v>26</v>
      </c>
    </row>
    <row r="30" spans="1:3" ht="28.5" customHeight="1" x14ac:dyDescent="0.25">
      <c r="A30" s="121" t="s">
        <v>171</v>
      </c>
      <c r="B30" s="268" t="s">
        <v>247</v>
      </c>
      <c r="C30" s="150">
        <v>27</v>
      </c>
    </row>
    <row r="31" spans="1:3" ht="30" customHeight="1" x14ac:dyDescent="0.25">
      <c r="A31" s="121" t="s">
        <v>171</v>
      </c>
      <c r="B31" s="270" t="s">
        <v>248</v>
      </c>
      <c r="C31" s="150">
        <v>28</v>
      </c>
    </row>
    <row r="32" spans="1:3" ht="21" customHeight="1" x14ac:dyDescent="0.25">
      <c r="A32" s="121" t="s">
        <v>171</v>
      </c>
      <c r="B32" s="269" t="s">
        <v>324</v>
      </c>
      <c r="C32" s="150">
        <v>29</v>
      </c>
    </row>
    <row r="33" spans="1:3" ht="17.25" customHeight="1" x14ac:dyDescent="0.25">
      <c r="A33" s="121" t="s">
        <v>172</v>
      </c>
      <c r="B33" s="267" t="s">
        <v>216</v>
      </c>
      <c r="C33" s="150">
        <v>30</v>
      </c>
    </row>
    <row r="34" spans="1:3" ht="18" customHeight="1" x14ac:dyDescent="0.25">
      <c r="A34" s="121" t="s">
        <v>171</v>
      </c>
      <c r="B34" s="267" t="s">
        <v>218</v>
      </c>
      <c r="C34" s="150">
        <v>31</v>
      </c>
    </row>
    <row r="35" spans="1:3" x14ac:dyDescent="0.25">
      <c r="A35" s="121" t="s">
        <v>170</v>
      </c>
      <c r="B35" s="267" t="s">
        <v>217</v>
      </c>
      <c r="C35" s="150">
        <v>32</v>
      </c>
    </row>
    <row r="36" spans="1:3" x14ac:dyDescent="0.25">
      <c r="A36" s="121" t="s">
        <v>171</v>
      </c>
      <c r="B36" s="267" t="s">
        <v>219</v>
      </c>
      <c r="C36" s="150">
        <v>33</v>
      </c>
    </row>
    <row r="37" spans="1:3" x14ac:dyDescent="0.25">
      <c r="A37" s="121" t="s">
        <v>171</v>
      </c>
      <c r="B37" s="267" t="s">
        <v>220</v>
      </c>
      <c r="C37" s="150">
        <v>34</v>
      </c>
    </row>
    <row r="38" spans="1:3" x14ac:dyDescent="0.25">
      <c r="A38" s="121" t="s">
        <v>170</v>
      </c>
      <c r="B38" s="267" t="s">
        <v>246</v>
      </c>
      <c r="C38" s="150">
        <v>35</v>
      </c>
    </row>
    <row r="39" spans="1:3" x14ac:dyDescent="0.25">
      <c r="A39" s="121" t="s">
        <v>170</v>
      </c>
      <c r="B39" s="274" t="s">
        <v>370</v>
      </c>
      <c r="C39" s="150">
        <v>36</v>
      </c>
    </row>
    <row r="40" spans="1:3" x14ac:dyDescent="0.25">
      <c r="A40" s="60"/>
      <c r="B40" s="41"/>
      <c r="C40" s="151"/>
    </row>
    <row r="41" spans="1:3" x14ac:dyDescent="0.25">
      <c r="A41" s="60"/>
      <c r="B41" s="41"/>
      <c r="C41" s="151"/>
    </row>
    <row r="42" spans="1:3" x14ac:dyDescent="0.25">
      <c r="A42" s="60"/>
      <c r="B42" s="41"/>
      <c r="C42" s="151"/>
    </row>
    <row r="43" spans="1:3" x14ac:dyDescent="0.25">
      <c r="A43" s="60"/>
      <c r="B43" s="41"/>
      <c r="C43" s="151"/>
    </row>
    <row r="44" spans="1:3" x14ac:dyDescent="0.25">
      <c r="A44" s="60"/>
      <c r="B44" s="41"/>
      <c r="C44" s="151"/>
    </row>
    <row r="45" spans="1:3" x14ac:dyDescent="0.25">
      <c r="A45" s="60"/>
      <c r="B45" s="41"/>
      <c r="C45" s="148"/>
    </row>
    <row r="46" spans="1:3" x14ac:dyDescent="0.25">
      <c r="A46" s="60"/>
      <c r="B46" s="41"/>
      <c r="C46" s="148"/>
    </row>
    <row r="47" spans="1:3" x14ac:dyDescent="0.25">
      <c r="A47" s="60"/>
      <c r="B47" s="40"/>
      <c r="C47" s="152"/>
    </row>
    <row r="48" spans="1:3" x14ac:dyDescent="0.25">
      <c r="A48" s="60"/>
      <c r="B48" s="40"/>
      <c r="C48" s="152"/>
    </row>
    <row r="49" spans="1:3" x14ac:dyDescent="0.25">
      <c r="A49" s="63"/>
      <c r="B49" s="40"/>
      <c r="C49" s="152"/>
    </row>
    <row r="50" spans="1:3" x14ac:dyDescent="0.25">
      <c r="A50" s="63"/>
    </row>
    <row r="51" spans="1:3" x14ac:dyDescent="0.25">
      <c r="A51" s="63"/>
    </row>
  </sheetData>
  <customSheetViews>
    <customSheetView guid="{40AFCB5F-AC5B-4D1A-A56A-6108D817EC5A}" showPageBreaks="1" view="pageLayout" topLeftCell="A10">
      <selection activeCell="B32" sqref="B32:E32"/>
      <pageMargins left="0.28125" right="0.7" top="1.1458333333333333" bottom="0.75" header="0.3" footer="0.3"/>
      <pageSetup paperSize="9" orientation="portrait" r:id="rId1"/>
      <headerFooter>
        <oddHeader>&amp;L&amp;G</oddHeader>
      </headerFooter>
    </customSheetView>
  </customSheetViews>
  <hyperlinks>
    <hyperlink ref="B6" location="'11с67пСП.00'!A1" display="Краны шаровые 11с67п СП.00 разборные под приварку"/>
    <hyperlink ref="B7" location="'11с67п5СФ.00'!A1" display="Краны шаровые 11с67п 5СФ.00 разборные для пара фланцевые "/>
    <hyperlink ref="B8" location="'11с67п5СП.00'!A1" display="Краны шаровые 11с67п 5СП.00 разборные для пара под приварку"/>
    <hyperlink ref="B9" location="'11с67пСУФ.00'!A1" display="Краны шаровые 11с67п СУФ.00 разборные укороченные фланцевые"/>
    <hyperlink ref="B12" location="'10нж45фт.01'!A1" display="Краны шаровые 10нж45фтЦФ.01, 10нж46фтЦФ.01, 10нж47фтЦФ.01 цельносварные нержавеющие фланцевые"/>
    <hyperlink ref="B13" location="'11с67п Ф PN6,3МПа; 8,0МПа'!A1" display="Краны шаровые 11с67п Ф высокого давления фланцевый PN63, 80"/>
    <hyperlink ref="B14" location="'11с67п П PN6,3МПа; 8,0МПа'!A1" display="Краны шаровые 11с67п П высокого давления под приварку PN63, 80"/>
    <hyperlink ref="B15" location="'11с67п Ф PN10,0МПа; 16,0МПа'!A1" display="Краны шаровые 11с67п Ф высокого давления фланцевый PN100, 160"/>
    <hyperlink ref="B16" location="'11с67п П PN10,0МП;16,0МПа'!A1" display="Краны шаровые 11с67п П высокого давления под приварку PN100, 160"/>
    <hyperlink ref="B17" location="'11с67пРР'!A1" display="Краны шаровые 11с67п РР высокого давления муфтовые PN100"/>
    <hyperlink ref="B18" location="'10нж45фтЛФ.01'!A1" display="Краны шаровые 10нж45фтЛФ, 10нж46фтЛФ,нержавеющие литые"/>
    <hyperlink ref="B19" location="'11c67п СФ.01'!A1" display="Краны шаровые 11с67п СФ.01 разборные фланцевые (ХЛ1)"/>
    <hyperlink ref="B20" location="'11с67п СП.01'!A1" display="Краны шаровые  11с67п СП.01 разборные под приварку (ХЛ1)"/>
    <hyperlink ref="B21" location="'10нж45фтЦР'!A1" display="Краны шаровые 10нж45фтЦР.01, 10нж46фтЦР.01, 10нж47фтЦР.01 цельносварные нержавеющие муфтовые"/>
    <hyperlink ref="B29" location="'10нж46фтЦП.01'!A1" display="Краны шаровые 10нж46фт2ЦП.01, 10нж47фт2ЦП.01 цельносварные нержавеющие под приварку"/>
    <hyperlink ref="B30" location="'11с67п3ЦП.00'!A1" display="Краны шаровые 11с67п3ЦП.00 цельносварные с удлиненным шпинделем с изоляцией усиленного типа под приварку"/>
    <hyperlink ref="B31" location="'11с67п3ЦП.01'!A1" display="Краны шаровые 11с67п3ЦП.01 цельносварные с удлиненным шпинделем с изоляцией усиленного типа под приварку (ХЛ1)"/>
    <hyperlink ref="B33" location="ФС46с3фтЛФ.00!A1" display="Фильтры сетчатые ФС46с3фтЛФ.00, ФС46ч3фтЛФ.00, ФС46нж3фтЛФ.00 фланцевые"/>
    <hyperlink ref="B34" location="'3Д32ч29рЛМ.00'!A1" display="Затворы дисковые 3Д32ч29рЛМ.00, 3Д32с44рЛМ.00 литые запорно-регулирующие"/>
    <hyperlink ref="B35" location="'фланцы ФП'!A1" display="Фланцы ответные плоские приварные ФП (ГОСТ 12820-80)"/>
    <hyperlink ref="B36" location="'11с67пФ под электропривод'!A1" display="Краны шаровые 11с67п СФ.00.0 разборные фланцевые под электропривод"/>
    <hyperlink ref="B37" location="'11с67пП под электропривод'!A1" display="Краны шаровые 11с67п СП.00.0 разборные под приварку под электропривод"/>
    <hyperlink ref="B39" location="'11с67п3ЦП.01'!A1" display="NEW Таблица строительных длин"/>
    <hyperlink ref="B10" location="'11с67п ЦФ'!A1" display="Краны шаровые 11с67п ЦФ цельносварные фланцевые полнопроходные"/>
    <hyperlink ref="B11" location="'11с67п ЦП'!A1" display="Краны шаровые 11с67п ЦП цельносварные под приварку полнопроходные"/>
    <hyperlink ref="B26" location="'11с67п2Ц .00(ГАЗ)'!A1" display="Краны шаровые 11с67п2ЦП.00, 11с67п2ЦФ.00 ДЛЯ ГАЗА"/>
    <hyperlink ref="B27" location="'11с67пЦР.00(ВОДА)'!A1" display="Краны шаровые 11с67пЦР.00 цельносварные муфтовые ДЛЯ ВОДЫ"/>
    <hyperlink ref="B28" location="'11с67пЦР.00(ГАЗ)'!A1" display="Краны шаровые 11с67пЦР.00 цельносварные муфтовые ДЛЯ ГАЗА"/>
    <hyperlink ref="B32" location="'11с67п6ЦП ППУ'!A1" display="Краны шаровые 11с67п6ЦП с удлиненным шпинделем в ППУ (У1)"/>
    <hyperlink ref="B23" location="'11с67пЦ .00(ВОДА ГАЗ) '!R1C1" display="NEW Краны шаровые 11с67пЦП.00, 11с67пЦФ.00 ДЛЯ ВОДЫ, ГАЗА И НЕФТЕПРОДУКТОВ"/>
    <hyperlink ref="B22" location="'11с67п ЦС .00(ВОДА)'!R1C1" display="NEW Краны шаровые 11с67пЦС .00(ВОДА), 11с67пЦС.00 ДЛЯ ВОДЫ, НЕФТЕПРОДУКТОВ"/>
    <hyperlink ref="B25" location="'11с67п ЦСФ .00(ГАЗ)'!A1" display="NEW Краны шаровые 11с67п ЦСФ .00(ГАЗ), 11с67п2ЦФ.00 ДЛЯ ГАЗА"/>
    <hyperlink ref="B24" location="'11с67п2Ц .00(ВОДА)'!A1" display="Краны шаровые 11с67п2ЦП.00, 11с67п2ЦФ.00 ДЛЯ ВОДЫ, НЕФТЕПРОДУКТОВ"/>
    <hyperlink ref="B38" location="'11с67п3ЦП.00'!A1" display="Краны шаровые 11с67п 2ЦФШ.00, 11с67п ЦФШ.00 (ФЛАНЕЦ ШТАМПОВАННЫЙ) "/>
    <hyperlink ref="B5" location="'11с67пСФ.00'!A1" display="Краны шаровые 11с67п СФ.00 разборные фланцевые"/>
  </hyperlinks>
  <pageMargins left="0.28125" right="0.7" top="1.1458333333333333" bottom="0.75" header="0.3" footer="0.3"/>
  <pageSetup paperSize="9" orientation="portrait" r:id="rId2"/>
  <headerFooter>
    <oddHeader>&amp;L&amp;G</oddHeader>
  </headerFooter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H92"/>
  <sheetViews>
    <sheetView showWhiteSpace="0" view="pageLayout" zoomScaleNormal="100" workbookViewId="0">
      <selection activeCell="B1" sqref="B1"/>
    </sheetView>
  </sheetViews>
  <sheetFormatPr defaultRowHeight="15" x14ac:dyDescent="0.25"/>
  <cols>
    <col min="2" max="2" width="20.7109375" customWidth="1"/>
    <col min="3" max="3" width="17.5703125" hidden="1" customWidth="1"/>
    <col min="4" max="4" width="14.42578125" customWidth="1"/>
    <col min="5" max="5" width="24.140625" hidden="1" customWidth="1"/>
    <col min="6" max="6" width="15.5703125" customWidth="1"/>
    <col min="7" max="8" width="16.42578125" customWidth="1"/>
    <col min="9" max="9" width="30.42578125" customWidth="1"/>
  </cols>
  <sheetData>
    <row r="1" spans="1:8" ht="271.5" customHeight="1" x14ac:dyDescent="0.25">
      <c r="A1" s="41"/>
      <c r="B1" s="41"/>
      <c r="C1" s="65"/>
      <c r="D1" s="390" t="s">
        <v>152</v>
      </c>
      <c r="E1" s="390"/>
      <c r="F1" s="390"/>
      <c r="G1" s="390"/>
      <c r="H1" s="390"/>
    </row>
    <row r="2" spans="1:8" ht="27.75" customHeight="1" x14ac:dyDescent="0.25">
      <c r="A2" s="41"/>
      <c r="B2" s="300" t="s">
        <v>145</v>
      </c>
      <c r="C2" s="301"/>
      <c r="D2" s="301"/>
      <c r="E2" s="301"/>
      <c r="F2" s="301"/>
      <c r="G2" s="301"/>
      <c r="H2" s="302"/>
    </row>
    <row r="3" spans="1:8" x14ac:dyDescent="0.25">
      <c r="A3" s="41"/>
      <c r="B3" s="280" t="s">
        <v>0</v>
      </c>
      <c r="C3" s="303" t="s">
        <v>151</v>
      </c>
      <c r="D3" s="304"/>
      <c r="E3" s="304"/>
      <c r="F3" s="304"/>
      <c r="G3" s="304"/>
      <c r="H3" s="305"/>
    </row>
    <row r="4" spans="1:8" ht="15" customHeight="1" x14ac:dyDescent="0.25">
      <c r="A4" s="41"/>
      <c r="B4" s="280"/>
      <c r="C4" s="308" t="s">
        <v>146</v>
      </c>
      <c r="D4" s="308" t="s">
        <v>146</v>
      </c>
      <c r="E4" s="308" t="s">
        <v>147</v>
      </c>
      <c r="F4" s="308" t="s">
        <v>147</v>
      </c>
      <c r="G4" s="309" t="s">
        <v>148</v>
      </c>
      <c r="H4" s="306" t="s">
        <v>177</v>
      </c>
    </row>
    <row r="5" spans="1:8" x14ac:dyDescent="0.25">
      <c r="A5" s="41"/>
      <c r="B5" s="281"/>
      <c r="C5" s="308"/>
      <c r="D5" s="308"/>
      <c r="E5" s="308"/>
      <c r="F5" s="308"/>
      <c r="G5" s="307"/>
      <c r="H5" s="307"/>
    </row>
    <row r="6" spans="1:8" x14ac:dyDescent="0.25">
      <c r="A6" s="41"/>
      <c r="B6" s="113" t="s">
        <v>34</v>
      </c>
      <c r="C6" s="21">
        <v>2247</v>
      </c>
      <c r="D6" s="21">
        <f>(C6+(C6*18%))</f>
        <v>2651.46</v>
      </c>
      <c r="E6" s="21">
        <v>2584</v>
      </c>
      <c r="F6" s="21">
        <f>(E6+(E6*18%))</f>
        <v>3049.12</v>
      </c>
      <c r="G6" s="114" t="s">
        <v>149</v>
      </c>
      <c r="H6" s="125" t="s">
        <v>181</v>
      </c>
    </row>
    <row r="7" spans="1:8" x14ac:dyDescent="0.25">
      <c r="A7" s="41"/>
      <c r="B7" s="113" t="s">
        <v>35</v>
      </c>
      <c r="C7" s="21">
        <v>3501</v>
      </c>
      <c r="D7" s="21">
        <f t="shared" ref="D7:D17" si="0">(C7+(C7*18%))</f>
        <v>4131.18</v>
      </c>
      <c r="E7" s="21">
        <v>4026</v>
      </c>
      <c r="F7" s="21">
        <f t="shared" ref="F7:F17" si="1">(E7+(E7*18%))</f>
        <v>4750.68</v>
      </c>
      <c r="G7" s="114" t="s">
        <v>149</v>
      </c>
      <c r="H7" s="125" t="s">
        <v>181</v>
      </c>
    </row>
    <row r="8" spans="1:8" x14ac:dyDescent="0.25">
      <c r="A8" s="41"/>
      <c r="B8" s="113" t="s">
        <v>36</v>
      </c>
      <c r="C8" s="21">
        <v>5496</v>
      </c>
      <c r="D8" s="21">
        <f t="shared" si="0"/>
        <v>6485.28</v>
      </c>
      <c r="E8" s="21">
        <v>6320</v>
      </c>
      <c r="F8" s="21">
        <f t="shared" si="1"/>
        <v>7457.6</v>
      </c>
      <c r="G8" s="114" t="s">
        <v>149</v>
      </c>
      <c r="H8" s="125" t="s">
        <v>181</v>
      </c>
    </row>
    <row r="9" spans="1:8" x14ac:dyDescent="0.25">
      <c r="A9" s="41"/>
      <c r="B9" s="113" t="s">
        <v>51</v>
      </c>
      <c r="C9" s="21">
        <v>6996</v>
      </c>
      <c r="D9" s="21">
        <f t="shared" si="0"/>
        <v>8255.2800000000007</v>
      </c>
      <c r="E9" s="21">
        <v>8045</v>
      </c>
      <c r="F9" s="21">
        <f t="shared" si="1"/>
        <v>9493.1</v>
      </c>
      <c r="G9" s="114" t="s">
        <v>149</v>
      </c>
      <c r="H9" s="125" t="s">
        <v>181</v>
      </c>
    </row>
    <row r="10" spans="1:8" x14ac:dyDescent="0.25">
      <c r="A10" s="41"/>
      <c r="B10" s="113" t="s">
        <v>38</v>
      </c>
      <c r="C10" s="21">
        <v>8997</v>
      </c>
      <c r="D10" s="21">
        <f t="shared" si="0"/>
        <v>10616.46</v>
      </c>
      <c r="E10" s="21">
        <v>10347</v>
      </c>
      <c r="F10" s="21">
        <f t="shared" si="1"/>
        <v>12209.46</v>
      </c>
      <c r="G10" s="114" t="s">
        <v>149</v>
      </c>
      <c r="H10" s="125" t="s">
        <v>181</v>
      </c>
    </row>
    <row r="11" spans="1:8" x14ac:dyDescent="0.25">
      <c r="A11" s="41"/>
      <c r="B11" s="113" t="s">
        <v>39</v>
      </c>
      <c r="C11" s="21">
        <v>15491</v>
      </c>
      <c r="D11" s="21">
        <f t="shared" si="0"/>
        <v>18279.38</v>
      </c>
      <c r="E11" s="21">
        <v>17815</v>
      </c>
      <c r="F11" s="21">
        <f t="shared" si="1"/>
        <v>21021.7</v>
      </c>
      <c r="G11" s="114" t="s">
        <v>149</v>
      </c>
      <c r="H11" s="125" t="s">
        <v>183</v>
      </c>
    </row>
    <row r="12" spans="1:8" x14ac:dyDescent="0.25">
      <c r="A12" s="41"/>
      <c r="B12" s="113" t="s">
        <v>40</v>
      </c>
      <c r="C12" s="21">
        <v>22487</v>
      </c>
      <c r="D12" s="21">
        <f t="shared" si="0"/>
        <v>26534.66</v>
      </c>
      <c r="E12" s="21">
        <v>25860</v>
      </c>
      <c r="F12" s="21">
        <f t="shared" si="1"/>
        <v>30514.799999999999</v>
      </c>
      <c r="G12" s="114" t="s">
        <v>149</v>
      </c>
      <c r="H12" s="125" t="s">
        <v>181</v>
      </c>
    </row>
    <row r="13" spans="1:8" x14ac:dyDescent="0.25">
      <c r="A13" s="41"/>
      <c r="B13" s="113" t="s">
        <v>41</v>
      </c>
      <c r="C13" s="21">
        <v>33982</v>
      </c>
      <c r="D13" s="21">
        <f t="shared" si="0"/>
        <v>40098.76</v>
      </c>
      <c r="E13" s="21">
        <v>39079</v>
      </c>
      <c r="F13" s="21">
        <f t="shared" si="1"/>
        <v>46113.22</v>
      </c>
      <c r="G13" s="114" t="s">
        <v>149</v>
      </c>
      <c r="H13" s="125" t="s">
        <v>183</v>
      </c>
    </row>
    <row r="14" spans="1:8" x14ac:dyDescent="0.25">
      <c r="A14" s="41"/>
      <c r="B14" s="113" t="s">
        <v>42</v>
      </c>
      <c r="C14" s="21">
        <v>42477</v>
      </c>
      <c r="D14" s="21">
        <f t="shared" si="0"/>
        <v>50122.86</v>
      </c>
      <c r="E14" s="21">
        <v>48849</v>
      </c>
      <c r="F14" s="21">
        <f t="shared" si="1"/>
        <v>57641.82</v>
      </c>
      <c r="G14" s="114" t="s">
        <v>149</v>
      </c>
      <c r="H14" s="125" t="s">
        <v>183</v>
      </c>
    </row>
    <row r="15" spans="1:8" x14ac:dyDescent="0.25">
      <c r="A15" s="41"/>
      <c r="B15" s="113" t="s">
        <v>156</v>
      </c>
      <c r="C15" s="21">
        <v>104948</v>
      </c>
      <c r="D15" s="21">
        <f t="shared" si="0"/>
        <v>123838.64</v>
      </c>
      <c r="E15" s="21">
        <v>120690</v>
      </c>
      <c r="F15" s="21">
        <f t="shared" si="1"/>
        <v>142414.20000000001</v>
      </c>
      <c r="G15" s="115" t="s">
        <v>150</v>
      </c>
      <c r="H15" s="125" t="s">
        <v>184</v>
      </c>
    </row>
    <row r="16" spans="1:8" x14ac:dyDescent="0.25">
      <c r="A16" s="41"/>
      <c r="B16" s="113" t="s">
        <v>157</v>
      </c>
      <c r="C16" s="21">
        <v>204896</v>
      </c>
      <c r="D16" s="21">
        <f t="shared" si="0"/>
        <v>241777.28</v>
      </c>
      <c r="E16" s="21">
        <v>235630</v>
      </c>
      <c r="F16" s="21">
        <f t="shared" si="1"/>
        <v>278043.40000000002</v>
      </c>
      <c r="G16" s="115" t="s">
        <v>150</v>
      </c>
      <c r="H16" s="125" t="s">
        <v>184</v>
      </c>
    </row>
    <row r="17" spans="1:8" x14ac:dyDescent="0.25">
      <c r="A17" s="41"/>
      <c r="B17" s="113" t="s">
        <v>158</v>
      </c>
      <c r="C17" s="21">
        <v>449767</v>
      </c>
      <c r="D17" s="21">
        <f t="shared" si="0"/>
        <v>530725.06000000006</v>
      </c>
      <c r="E17" s="21">
        <v>517232</v>
      </c>
      <c r="F17" s="21">
        <f t="shared" si="1"/>
        <v>610333.76</v>
      </c>
      <c r="G17" s="115" t="s">
        <v>150</v>
      </c>
      <c r="H17" s="125" t="s">
        <v>185</v>
      </c>
    </row>
    <row r="18" spans="1:8" x14ac:dyDescent="0.25">
      <c r="A18" s="41"/>
      <c r="C18" s="8"/>
      <c r="D18" s="8"/>
      <c r="E18" s="116"/>
      <c r="F18" s="8"/>
      <c r="G18" s="8"/>
      <c r="H18" s="8"/>
    </row>
    <row r="85" spans="1:1" x14ac:dyDescent="0.25">
      <c r="A85" s="40"/>
    </row>
    <row r="86" spans="1:1" x14ac:dyDescent="0.25">
      <c r="A86" s="40"/>
    </row>
    <row r="87" spans="1:1" x14ac:dyDescent="0.25">
      <c r="A87" s="40"/>
    </row>
    <row r="88" spans="1:1" x14ac:dyDescent="0.25">
      <c r="A88" s="40"/>
    </row>
    <row r="89" spans="1:1" x14ac:dyDescent="0.25">
      <c r="A89" s="40"/>
    </row>
    <row r="90" spans="1:1" x14ac:dyDescent="0.25">
      <c r="A90" s="40"/>
    </row>
    <row r="91" spans="1:1" x14ac:dyDescent="0.25">
      <c r="A91" s="40"/>
    </row>
    <row r="92" spans="1:1" x14ac:dyDescent="0.25">
      <c r="A92" s="40"/>
    </row>
  </sheetData>
  <sheetProtection selectLockedCells="1" selectUnlockedCells="1"/>
  <customSheetViews>
    <customSheetView guid="{40AFCB5F-AC5B-4D1A-A56A-6108D817EC5A}" showPageBreaks="1" hiddenColumns="1" view="pageLayout">
      <selection activeCell="B1" sqref="B1:H65536"/>
      <pageMargins left="0.25" right="0" top="1.1979166666666667" bottom="0" header="0" footer="0"/>
      <pageSetup paperSize="9" orientation="portrait" r:id="rId1"/>
      <headerFooter>
        <oddHeader>&amp;L&amp;G</oddHeader>
      </headerFooter>
    </customSheetView>
  </customSheetViews>
  <mergeCells count="10">
    <mergeCell ref="D1:H1"/>
    <mergeCell ref="B2:H2"/>
    <mergeCell ref="C3:H3"/>
    <mergeCell ref="H4:H5"/>
    <mergeCell ref="D4:D5"/>
    <mergeCell ref="B3:B5"/>
    <mergeCell ref="C4:C5"/>
    <mergeCell ref="G4:G5"/>
    <mergeCell ref="F4:F5"/>
    <mergeCell ref="E4:E5"/>
  </mergeCells>
  <pageMargins left="0.25" right="0" top="1.1979166666666667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H17"/>
  <sheetViews>
    <sheetView showWhiteSpace="0" view="pageLayout" zoomScaleNormal="100" workbookViewId="0"/>
  </sheetViews>
  <sheetFormatPr defaultRowHeight="15" x14ac:dyDescent="0.25"/>
  <cols>
    <col min="2" max="2" width="22" customWidth="1"/>
    <col min="3" max="3" width="19.28515625" hidden="1" customWidth="1"/>
    <col min="4" max="4" width="14.5703125" customWidth="1"/>
    <col min="5" max="5" width="22.7109375" hidden="1" customWidth="1"/>
    <col min="6" max="6" width="15.7109375" customWidth="1"/>
    <col min="7" max="8" width="18.28515625" customWidth="1"/>
    <col min="9" max="9" width="26" customWidth="1"/>
  </cols>
  <sheetData>
    <row r="1" spans="1:8" ht="263.25" customHeight="1" x14ac:dyDescent="0.25">
      <c r="A1" s="41"/>
      <c r="B1" s="41"/>
      <c r="C1" s="41"/>
      <c r="D1" s="390" t="s">
        <v>155</v>
      </c>
      <c r="E1" s="390"/>
      <c r="F1" s="390"/>
      <c r="G1" s="390"/>
      <c r="H1" s="390"/>
    </row>
    <row r="2" spans="1:8" ht="35.25" customHeight="1" x14ac:dyDescent="0.25">
      <c r="A2" s="41"/>
      <c r="B2" s="300" t="s">
        <v>153</v>
      </c>
      <c r="C2" s="301"/>
      <c r="D2" s="301"/>
      <c r="E2" s="301"/>
      <c r="F2" s="301"/>
      <c r="G2" s="301"/>
      <c r="H2" s="302"/>
    </row>
    <row r="3" spans="1:8" x14ac:dyDescent="0.25">
      <c r="A3" s="41"/>
      <c r="B3" s="280" t="s">
        <v>0</v>
      </c>
      <c r="C3" s="303" t="s">
        <v>154</v>
      </c>
      <c r="D3" s="304"/>
      <c r="E3" s="304"/>
      <c r="F3" s="304"/>
      <c r="G3" s="304"/>
      <c r="H3" s="305"/>
    </row>
    <row r="4" spans="1:8" ht="15" customHeight="1" x14ac:dyDescent="0.25">
      <c r="A4" s="41"/>
      <c r="B4" s="280"/>
      <c r="C4" s="308" t="s">
        <v>146</v>
      </c>
      <c r="D4" s="308" t="s">
        <v>146</v>
      </c>
      <c r="E4" s="311" t="s">
        <v>147</v>
      </c>
      <c r="F4" s="311" t="s">
        <v>147</v>
      </c>
      <c r="G4" s="309" t="s">
        <v>148</v>
      </c>
      <c r="H4" s="306" t="s">
        <v>177</v>
      </c>
    </row>
    <row r="5" spans="1:8" x14ac:dyDescent="0.25">
      <c r="A5" s="41"/>
      <c r="B5" s="281"/>
      <c r="C5" s="308"/>
      <c r="D5" s="308"/>
      <c r="E5" s="311"/>
      <c r="F5" s="311"/>
      <c r="G5" s="307"/>
      <c r="H5" s="307"/>
    </row>
    <row r="6" spans="1:8" x14ac:dyDescent="0.25">
      <c r="A6" s="41"/>
      <c r="B6" s="113" t="s">
        <v>34</v>
      </c>
      <c r="C6" s="21">
        <v>1950</v>
      </c>
      <c r="D6" s="21">
        <f>(C6+(C6*18%))</f>
        <v>2301</v>
      </c>
      <c r="E6" s="21">
        <v>2243</v>
      </c>
      <c r="F6" s="21">
        <f>(E6+(E6*18%))</f>
        <v>2646.74</v>
      </c>
      <c r="G6" s="114" t="s">
        <v>149</v>
      </c>
      <c r="H6" s="125" t="s">
        <v>178</v>
      </c>
    </row>
    <row r="7" spans="1:8" x14ac:dyDescent="0.25">
      <c r="A7" s="41"/>
      <c r="B7" s="113" t="s">
        <v>35</v>
      </c>
      <c r="C7" s="21">
        <v>2601</v>
      </c>
      <c r="D7" s="21">
        <f t="shared" ref="D7:D17" si="0">(C7+(C7*18%))</f>
        <v>3069.18</v>
      </c>
      <c r="E7" s="21">
        <v>2991</v>
      </c>
      <c r="F7" s="21">
        <f t="shared" ref="F7:F17" si="1">(E7+(E7*18%))</f>
        <v>3529.38</v>
      </c>
      <c r="G7" s="114" t="s">
        <v>149</v>
      </c>
      <c r="H7" s="125" t="s">
        <v>178</v>
      </c>
    </row>
    <row r="8" spans="1:8" x14ac:dyDescent="0.25">
      <c r="A8" s="41"/>
      <c r="B8" s="113" t="s">
        <v>36</v>
      </c>
      <c r="C8" s="21">
        <v>4551</v>
      </c>
      <c r="D8" s="21">
        <f t="shared" si="0"/>
        <v>5370.18</v>
      </c>
      <c r="E8" s="21">
        <v>5234</v>
      </c>
      <c r="F8" s="21">
        <f t="shared" si="1"/>
        <v>6176.12</v>
      </c>
      <c r="G8" s="114" t="s">
        <v>149</v>
      </c>
      <c r="H8" s="125" t="s">
        <v>178</v>
      </c>
    </row>
    <row r="9" spans="1:8" x14ac:dyDescent="0.25">
      <c r="A9" s="41"/>
      <c r="B9" s="113" t="s">
        <v>159</v>
      </c>
      <c r="C9" s="21">
        <v>6369</v>
      </c>
      <c r="D9" s="21">
        <f t="shared" si="0"/>
        <v>7515.42</v>
      </c>
      <c r="E9" s="21">
        <v>7324</v>
      </c>
      <c r="F9" s="21">
        <f t="shared" si="1"/>
        <v>8642.32</v>
      </c>
      <c r="G9" s="114" t="s">
        <v>149</v>
      </c>
      <c r="H9" s="125" t="s">
        <v>178</v>
      </c>
    </row>
    <row r="10" spans="1:8" x14ac:dyDescent="0.25">
      <c r="A10" s="41"/>
      <c r="B10" s="113" t="s">
        <v>38</v>
      </c>
      <c r="C10" s="21">
        <v>7472</v>
      </c>
      <c r="D10" s="21">
        <f t="shared" si="0"/>
        <v>8816.9599999999991</v>
      </c>
      <c r="E10" s="21">
        <v>8593</v>
      </c>
      <c r="F10" s="21">
        <f t="shared" si="1"/>
        <v>10139.74</v>
      </c>
      <c r="G10" s="114" t="s">
        <v>149</v>
      </c>
      <c r="H10" s="125" t="s">
        <v>178</v>
      </c>
    </row>
    <row r="11" spans="1:8" x14ac:dyDescent="0.25">
      <c r="A11" s="41"/>
      <c r="B11" s="113" t="s">
        <v>39</v>
      </c>
      <c r="C11" s="21">
        <v>9493</v>
      </c>
      <c r="D11" s="21">
        <f t="shared" si="0"/>
        <v>11201.74</v>
      </c>
      <c r="E11" s="21">
        <v>10917</v>
      </c>
      <c r="F11" s="21">
        <f t="shared" si="1"/>
        <v>12882.06</v>
      </c>
      <c r="G11" s="114" t="s">
        <v>149</v>
      </c>
      <c r="H11" s="125" t="s">
        <v>179</v>
      </c>
    </row>
    <row r="12" spans="1:8" x14ac:dyDescent="0.25">
      <c r="A12" s="41"/>
      <c r="B12" s="113" t="s">
        <v>40</v>
      </c>
      <c r="C12" s="21">
        <v>16489</v>
      </c>
      <c r="D12" s="21">
        <f t="shared" si="0"/>
        <v>19457.02</v>
      </c>
      <c r="E12" s="21">
        <v>18962</v>
      </c>
      <c r="F12" s="21">
        <f t="shared" si="1"/>
        <v>22375.16</v>
      </c>
      <c r="G12" s="114" t="s">
        <v>149</v>
      </c>
      <c r="H12" s="125" t="s">
        <v>178</v>
      </c>
    </row>
    <row r="13" spans="1:8" x14ac:dyDescent="0.25">
      <c r="A13" s="41"/>
      <c r="B13" s="113" t="s">
        <v>41</v>
      </c>
      <c r="C13" s="21">
        <v>24989</v>
      </c>
      <c r="D13" s="21">
        <f t="shared" si="0"/>
        <v>29487.02</v>
      </c>
      <c r="E13" s="21">
        <v>28737</v>
      </c>
      <c r="F13" s="21">
        <f t="shared" si="1"/>
        <v>33909.660000000003</v>
      </c>
      <c r="G13" s="114" t="s">
        <v>149</v>
      </c>
      <c r="H13" s="125" t="s">
        <v>179</v>
      </c>
    </row>
    <row r="14" spans="1:8" x14ac:dyDescent="0.25">
      <c r="A14" s="41"/>
      <c r="B14" s="113" t="s">
        <v>42</v>
      </c>
      <c r="C14" s="21">
        <v>29985</v>
      </c>
      <c r="D14" s="21">
        <f t="shared" si="0"/>
        <v>35382.300000000003</v>
      </c>
      <c r="E14" s="21">
        <v>34483</v>
      </c>
      <c r="F14" s="21">
        <f t="shared" si="1"/>
        <v>40689.94</v>
      </c>
      <c r="G14" s="114" t="s">
        <v>149</v>
      </c>
      <c r="H14" s="125" t="s">
        <v>179</v>
      </c>
    </row>
    <row r="15" spans="1:8" x14ac:dyDescent="0.25">
      <c r="A15" s="41"/>
      <c r="B15" s="113" t="s">
        <v>156</v>
      </c>
      <c r="C15" s="21">
        <v>77461</v>
      </c>
      <c r="D15" s="21">
        <f t="shared" si="0"/>
        <v>91403.98</v>
      </c>
      <c r="E15" s="21">
        <v>89080</v>
      </c>
      <c r="F15" s="21">
        <f t="shared" si="1"/>
        <v>105114.4</v>
      </c>
      <c r="G15" s="115" t="s">
        <v>150</v>
      </c>
      <c r="H15" s="125" t="s">
        <v>180</v>
      </c>
    </row>
    <row r="16" spans="1:8" x14ac:dyDescent="0.25">
      <c r="A16" s="41"/>
      <c r="B16" s="113" t="s">
        <v>160</v>
      </c>
      <c r="C16" s="21">
        <v>159917</v>
      </c>
      <c r="D16" s="21">
        <f t="shared" si="0"/>
        <v>188702.06</v>
      </c>
      <c r="E16" s="21">
        <v>183905</v>
      </c>
      <c r="F16" s="21">
        <f t="shared" si="1"/>
        <v>217007.9</v>
      </c>
      <c r="G16" s="115" t="s">
        <v>150</v>
      </c>
      <c r="H16" s="125" t="s">
        <v>180</v>
      </c>
    </row>
    <row r="17" spans="1:8" x14ac:dyDescent="0.25">
      <c r="A17" s="41"/>
      <c r="B17" s="113" t="s">
        <v>161</v>
      </c>
      <c r="C17" s="21">
        <v>379803</v>
      </c>
      <c r="D17" s="21">
        <f t="shared" si="0"/>
        <v>448167.54</v>
      </c>
      <c r="E17" s="21">
        <v>436773</v>
      </c>
      <c r="F17" s="21">
        <f t="shared" si="1"/>
        <v>515392.14</v>
      </c>
      <c r="G17" s="115" t="s">
        <v>150</v>
      </c>
      <c r="H17" s="125" t="s">
        <v>180</v>
      </c>
    </row>
  </sheetData>
  <sheetProtection selectLockedCells="1" selectUnlockedCells="1"/>
  <customSheetViews>
    <customSheetView guid="{40AFCB5F-AC5B-4D1A-A56A-6108D817EC5A}" showPageBreaks="1" hiddenColumns="1" view="pageLayout" topLeftCell="A2">
      <selection activeCell="B1" sqref="B1:H65536"/>
      <pageMargins left="0.29166666666666669" right="0" top="1.375" bottom="0" header="0" footer="0"/>
      <pageSetup paperSize="9" orientation="portrait" r:id="rId1"/>
      <headerFooter>
        <oddHeader>&amp;L&amp;G</oddHeader>
      </headerFooter>
    </customSheetView>
  </customSheetViews>
  <mergeCells count="10">
    <mergeCell ref="C3:H3"/>
    <mergeCell ref="H4:H5"/>
    <mergeCell ref="D1:H1"/>
    <mergeCell ref="B3:B5"/>
    <mergeCell ref="C4:C5"/>
    <mergeCell ref="E4:E5"/>
    <mergeCell ref="G4:G5"/>
    <mergeCell ref="D4:D5"/>
    <mergeCell ref="F4:F5"/>
    <mergeCell ref="B2:H2"/>
  </mergeCells>
  <pageMargins left="0.29166666666666669" right="0" top="1.375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H18"/>
  <sheetViews>
    <sheetView showWhiteSpace="0" view="pageLayout" zoomScaleNormal="100" workbookViewId="0">
      <selection activeCell="F19" sqref="F19"/>
    </sheetView>
  </sheetViews>
  <sheetFormatPr defaultRowHeight="15" x14ac:dyDescent="0.25"/>
  <cols>
    <col min="2" max="2" width="22" customWidth="1"/>
    <col min="3" max="3" width="21.140625" hidden="1" customWidth="1"/>
    <col min="4" max="4" width="14.7109375" customWidth="1"/>
    <col min="5" max="5" width="23.7109375" hidden="1" customWidth="1"/>
    <col min="6" max="6" width="17.42578125" customWidth="1"/>
    <col min="7" max="8" width="15.42578125" customWidth="1"/>
    <col min="9" max="9" width="27.42578125" customWidth="1"/>
  </cols>
  <sheetData>
    <row r="1" spans="1:8" ht="250.5" customHeight="1" x14ac:dyDescent="0.25">
      <c r="A1" s="41"/>
      <c r="B1" s="41"/>
      <c r="C1" s="391" t="s">
        <v>164</v>
      </c>
      <c r="D1" s="391"/>
      <c r="E1" s="391"/>
      <c r="F1" s="391"/>
      <c r="G1" s="391"/>
      <c r="H1" s="391"/>
    </row>
    <row r="2" spans="1:8" ht="34.5" customHeight="1" x14ac:dyDescent="0.25">
      <c r="A2" s="41"/>
      <c r="B2" s="300" t="s">
        <v>145</v>
      </c>
      <c r="C2" s="301"/>
      <c r="D2" s="301"/>
      <c r="E2" s="301"/>
      <c r="F2" s="301"/>
      <c r="G2" s="301"/>
      <c r="H2" s="302"/>
    </row>
    <row r="3" spans="1:8" x14ac:dyDescent="0.25">
      <c r="A3" s="41"/>
      <c r="B3" s="280" t="s">
        <v>0</v>
      </c>
      <c r="C3" s="303" t="s">
        <v>154</v>
      </c>
      <c r="D3" s="304"/>
      <c r="E3" s="304"/>
      <c r="F3" s="304"/>
      <c r="G3" s="304"/>
      <c r="H3" s="305"/>
    </row>
    <row r="4" spans="1:8" ht="15" customHeight="1" x14ac:dyDescent="0.25">
      <c r="A4" s="41"/>
      <c r="B4" s="280"/>
      <c r="C4" s="308" t="s">
        <v>162</v>
      </c>
      <c r="D4" s="308" t="s">
        <v>162</v>
      </c>
      <c r="E4" s="311" t="s">
        <v>163</v>
      </c>
      <c r="F4" s="311" t="s">
        <v>163</v>
      </c>
      <c r="G4" s="309" t="s">
        <v>148</v>
      </c>
      <c r="H4" s="306" t="s">
        <v>177</v>
      </c>
    </row>
    <row r="5" spans="1:8" x14ac:dyDescent="0.25">
      <c r="A5" s="41"/>
      <c r="B5" s="281"/>
      <c r="C5" s="308"/>
      <c r="D5" s="308"/>
      <c r="E5" s="311"/>
      <c r="F5" s="311"/>
      <c r="G5" s="307"/>
      <c r="H5" s="307"/>
    </row>
    <row r="6" spans="1:8" x14ac:dyDescent="0.25">
      <c r="A6" s="41"/>
      <c r="B6" s="113" t="s">
        <v>34</v>
      </c>
      <c r="C6" s="21">
        <v>2584</v>
      </c>
      <c r="D6" s="21">
        <f>(C6+(C6*18%))</f>
        <v>3049.12</v>
      </c>
      <c r="E6" s="21">
        <v>2972</v>
      </c>
      <c r="F6" s="21">
        <f>(E6+(E6*18%))</f>
        <v>3506.96</v>
      </c>
      <c r="G6" s="114" t="s">
        <v>149</v>
      </c>
      <c r="H6" s="125" t="s">
        <v>181</v>
      </c>
    </row>
    <row r="7" spans="1:8" x14ac:dyDescent="0.25">
      <c r="A7" s="41"/>
      <c r="B7" s="113" t="s">
        <v>35</v>
      </c>
      <c r="C7" s="21">
        <v>4026</v>
      </c>
      <c r="D7" s="21">
        <f t="shared" ref="D7:D17" si="0">(C7+(C7*18%))</f>
        <v>4750.68</v>
      </c>
      <c r="E7" s="21">
        <v>4630</v>
      </c>
      <c r="F7" s="21">
        <f t="shared" ref="F7:F17" si="1">(E7+(E7*18%))</f>
        <v>5463.4</v>
      </c>
      <c r="G7" s="114" t="s">
        <v>149</v>
      </c>
      <c r="H7" s="125" t="s">
        <v>181</v>
      </c>
    </row>
    <row r="8" spans="1:8" x14ac:dyDescent="0.25">
      <c r="A8" s="41"/>
      <c r="B8" s="113" t="s">
        <v>36</v>
      </c>
      <c r="C8" s="21">
        <v>6320</v>
      </c>
      <c r="D8" s="21">
        <f t="shared" si="0"/>
        <v>7457.6</v>
      </c>
      <c r="E8" s="21">
        <v>7268</v>
      </c>
      <c r="F8" s="21">
        <f t="shared" si="1"/>
        <v>8576.24</v>
      </c>
      <c r="G8" s="114" t="s">
        <v>149</v>
      </c>
      <c r="H8" s="125" t="s">
        <v>182</v>
      </c>
    </row>
    <row r="9" spans="1:8" x14ac:dyDescent="0.25">
      <c r="A9" s="41"/>
      <c r="B9" s="113" t="s">
        <v>51</v>
      </c>
      <c r="C9" s="21">
        <v>8045</v>
      </c>
      <c r="D9" s="21">
        <f t="shared" si="0"/>
        <v>9493.1</v>
      </c>
      <c r="E9" s="21">
        <v>9252</v>
      </c>
      <c r="F9" s="21">
        <f t="shared" si="1"/>
        <v>10917.36</v>
      </c>
      <c r="G9" s="114" t="s">
        <v>149</v>
      </c>
      <c r="H9" s="125" t="s">
        <v>181</v>
      </c>
    </row>
    <row r="10" spans="1:8" x14ac:dyDescent="0.25">
      <c r="A10" s="41"/>
      <c r="B10" s="113" t="s">
        <v>38</v>
      </c>
      <c r="C10" s="21">
        <v>10347</v>
      </c>
      <c r="D10" s="21">
        <f t="shared" si="0"/>
        <v>12209.46</v>
      </c>
      <c r="E10" s="21">
        <v>11899</v>
      </c>
      <c r="F10" s="21">
        <f t="shared" si="1"/>
        <v>14040.82</v>
      </c>
      <c r="G10" s="114" t="s">
        <v>149</v>
      </c>
      <c r="H10" s="125" t="s">
        <v>181</v>
      </c>
    </row>
    <row r="11" spans="1:8" x14ac:dyDescent="0.25">
      <c r="A11" s="41"/>
      <c r="B11" s="113" t="s">
        <v>39</v>
      </c>
      <c r="C11" s="21">
        <v>17815</v>
      </c>
      <c r="D11" s="21">
        <f t="shared" si="0"/>
        <v>21021.7</v>
      </c>
      <c r="E11" s="21">
        <v>20487</v>
      </c>
      <c r="F11" s="21">
        <f t="shared" si="1"/>
        <v>24174.66</v>
      </c>
      <c r="G11" s="114" t="s">
        <v>149</v>
      </c>
      <c r="H11" s="125" t="s">
        <v>183</v>
      </c>
    </row>
    <row r="12" spans="1:8" x14ac:dyDescent="0.25">
      <c r="A12" s="41"/>
      <c r="B12" s="113" t="s">
        <v>40</v>
      </c>
      <c r="C12" s="21">
        <v>25860</v>
      </c>
      <c r="D12" s="21">
        <f t="shared" si="0"/>
        <v>30514.799999999999</v>
      </c>
      <c r="E12" s="21">
        <v>29739</v>
      </c>
      <c r="F12" s="21">
        <f t="shared" si="1"/>
        <v>35092.019999999997</v>
      </c>
      <c r="G12" s="114" t="s">
        <v>149</v>
      </c>
      <c r="H12" s="125" t="s">
        <v>181</v>
      </c>
    </row>
    <row r="13" spans="1:8" x14ac:dyDescent="0.25">
      <c r="A13" s="41"/>
      <c r="B13" s="113" t="s">
        <v>41</v>
      </c>
      <c r="C13" s="21">
        <v>39079</v>
      </c>
      <c r="D13" s="21">
        <f t="shared" si="0"/>
        <v>46113.22</v>
      </c>
      <c r="E13" s="21">
        <v>44941</v>
      </c>
      <c r="F13" s="21">
        <f t="shared" si="1"/>
        <v>53030.38</v>
      </c>
      <c r="G13" s="114" t="s">
        <v>149</v>
      </c>
      <c r="H13" s="125" t="s">
        <v>183</v>
      </c>
    </row>
    <row r="14" spans="1:8" x14ac:dyDescent="0.25">
      <c r="A14" s="41"/>
      <c r="B14" s="113" t="s">
        <v>42</v>
      </c>
      <c r="C14" s="21">
        <v>48849</v>
      </c>
      <c r="D14" s="21">
        <f t="shared" si="0"/>
        <v>57641.82</v>
      </c>
      <c r="E14" s="21">
        <v>56176</v>
      </c>
      <c r="F14" s="21">
        <f t="shared" si="1"/>
        <v>66287.679999999993</v>
      </c>
      <c r="G14" s="114" t="s">
        <v>149</v>
      </c>
      <c r="H14" s="125" t="s">
        <v>183</v>
      </c>
    </row>
    <row r="15" spans="1:8" x14ac:dyDescent="0.25">
      <c r="A15" s="41"/>
      <c r="B15" s="113" t="s">
        <v>156</v>
      </c>
      <c r="C15" s="21">
        <v>120690</v>
      </c>
      <c r="D15" s="21">
        <f t="shared" si="0"/>
        <v>142414.20000000001</v>
      </c>
      <c r="E15" s="21">
        <v>138794</v>
      </c>
      <c r="F15" s="21">
        <f t="shared" si="1"/>
        <v>163776.91999999998</v>
      </c>
      <c r="G15" s="115" t="s">
        <v>150</v>
      </c>
      <c r="H15" s="125" t="s">
        <v>184</v>
      </c>
    </row>
    <row r="16" spans="1:8" x14ac:dyDescent="0.25">
      <c r="A16" s="41"/>
      <c r="B16" s="113" t="s">
        <v>157</v>
      </c>
      <c r="C16" s="21">
        <v>235630</v>
      </c>
      <c r="D16" s="21">
        <f t="shared" si="0"/>
        <v>278043.40000000002</v>
      </c>
      <c r="E16" s="21">
        <v>270975</v>
      </c>
      <c r="F16" s="21">
        <f t="shared" si="1"/>
        <v>319750.5</v>
      </c>
      <c r="G16" s="115" t="s">
        <v>150</v>
      </c>
      <c r="H16" s="125" t="s">
        <v>184</v>
      </c>
    </row>
    <row r="17" spans="1:8" x14ac:dyDescent="0.25">
      <c r="A17" s="41"/>
      <c r="B17" s="113" t="s">
        <v>158</v>
      </c>
      <c r="C17" s="21">
        <v>517232</v>
      </c>
      <c r="D17" s="21">
        <f t="shared" si="0"/>
        <v>610333.76</v>
      </c>
      <c r="E17" s="21">
        <v>594817</v>
      </c>
      <c r="F17" s="21">
        <f t="shared" si="1"/>
        <v>701884.06</v>
      </c>
      <c r="G17" s="115" t="s">
        <v>150</v>
      </c>
      <c r="H17" s="125" t="s">
        <v>184</v>
      </c>
    </row>
    <row r="18" spans="1:8" x14ac:dyDescent="0.25">
      <c r="A18" s="41"/>
      <c r="B18" s="41"/>
    </row>
  </sheetData>
  <sheetProtection selectLockedCells="1" selectUnlockedCells="1"/>
  <customSheetViews>
    <customSheetView guid="{40AFCB5F-AC5B-4D1A-A56A-6108D817EC5A}" showPageBreaks="1" hiddenColumns="1" view="pageLayout">
      <selection activeCell="B1" sqref="B1:H65536"/>
      <pageMargins left="0.27083333333333331" right="0" top="1.1979166666666667" bottom="0" header="0" footer="0"/>
      <pageSetup paperSize="9" orientation="portrait" r:id="rId1"/>
      <headerFooter>
        <oddHeader>&amp;L&amp;G</oddHeader>
      </headerFooter>
    </customSheetView>
  </customSheetViews>
  <mergeCells count="10">
    <mergeCell ref="C3:H3"/>
    <mergeCell ref="H4:H5"/>
    <mergeCell ref="C1:H1"/>
    <mergeCell ref="B3:B5"/>
    <mergeCell ref="C4:C5"/>
    <mergeCell ref="E4:E5"/>
    <mergeCell ref="G4:G5"/>
    <mergeCell ref="D4:D5"/>
    <mergeCell ref="F4:F5"/>
    <mergeCell ref="B2:H2"/>
  </mergeCells>
  <pageMargins left="0.27083333333333331" right="0" top="1.1979166666666667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H22"/>
  <sheetViews>
    <sheetView showWhiteSpace="0" view="pageLayout" zoomScaleNormal="100" workbookViewId="0">
      <selection activeCell="G21" sqref="G21"/>
    </sheetView>
  </sheetViews>
  <sheetFormatPr defaultRowHeight="15" x14ac:dyDescent="0.25"/>
  <cols>
    <col min="2" max="2" width="19.7109375" customWidth="1"/>
    <col min="3" max="3" width="21" hidden="1" customWidth="1"/>
    <col min="4" max="4" width="18.140625" customWidth="1"/>
    <col min="5" max="5" width="21" hidden="1" customWidth="1"/>
    <col min="6" max="6" width="18.28515625" customWidth="1"/>
    <col min="7" max="8" width="16" customWidth="1"/>
  </cols>
  <sheetData>
    <row r="1" spans="1:8" ht="252.75" customHeight="1" x14ac:dyDescent="0.25">
      <c r="A1" s="41"/>
      <c r="B1" s="95"/>
      <c r="C1" s="391" t="s">
        <v>165</v>
      </c>
      <c r="D1" s="391"/>
      <c r="E1" s="391"/>
      <c r="F1" s="391"/>
      <c r="G1" s="391"/>
      <c r="H1" s="391"/>
    </row>
    <row r="2" spans="1:8" ht="31.5" customHeight="1" x14ac:dyDescent="0.25">
      <c r="A2" s="41"/>
      <c r="B2" s="300" t="s">
        <v>153</v>
      </c>
      <c r="C2" s="301"/>
      <c r="D2" s="301"/>
      <c r="E2" s="301"/>
      <c r="F2" s="301"/>
      <c r="G2" s="301"/>
      <c r="H2" s="302"/>
    </row>
    <row r="3" spans="1:8" x14ac:dyDescent="0.25">
      <c r="A3" s="41"/>
      <c r="B3" s="279" t="s">
        <v>0</v>
      </c>
      <c r="C3" s="303" t="s">
        <v>166</v>
      </c>
      <c r="D3" s="304"/>
      <c r="E3" s="304"/>
      <c r="F3" s="304"/>
      <c r="G3" s="304"/>
      <c r="H3" s="305"/>
    </row>
    <row r="4" spans="1:8" ht="15" customHeight="1" x14ac:dyDescent="0.25">
      <c r="A4" s="41"/>
      <c r="B4" s="280"/>
      <c r="C4" s="308" t="s">
        <v>162</v>
      </c>
      <c r="D4" s="308" t="s">
        <v>162</v>
      </c>
      <c r="E4" s="311" t="s">
        <v>163</v>
      </c>
      <c r="F4" s="311" t="s">
        <v>163</v>
      </c>
      <c r="G4" s="306" t="s">
        <v>148</v>
      </c>
      <c r="H4" s="312" t="s">
        <v>177</v>
      </c>
    </row>
    <row r="5" spans="1:8" x14ac:dyDescent="0.25">
      <c r="A5" s="41"/>
      <c r="B5" s="281"/>
      <c r="C5" s="308"/>
      <c r="D5" s="308"/>
      <c r="E5" s="311"/>
      <c r="F5" s="311"/>
      <c r="G5" s="307"/>
      <c r="H5" s="307"/>
    </row>
    <row r="6" spans="1:8" x14ac:dyDescent="0.25">
      <c r="A6" s="41"/>
      <c r="B6" s="113" t="s">
        <v>34</v>
      </c>
      <c r="C6" s="21">
        <v>2243</v>
      </c>
      <c r="D6" s="21">
        <f>(C6+(C6*18%))</f>
        <v>2646.74</v>
      </c>
      <c r="E6" s="21">
        <v>2579</v>
      </c>
      <c r="F6" s="21">
        <f>(E6+(E6*18%))</f>
        <v>3043.22</v>
      </c>
      <c r="G6" s="114" t="s">
        <v>149</v>
      </c>
      <c r="H6" s="125" t="s">
        <v>178</v>
      </c>
    </row>
    <row r="7" spans="1:8" x14ac:dyDescent="0.25">
      <c r="A7" s="41"/>
      <c r="B7" s="113" t="s">
        <v>35</v>
      </c>
      <c r="C7" s="21">
        <v>2991</v>
      </c>
      <c r="D7" s="21">
        <f t="shared" ref="D7:D17" si="0">(C7+(C7*18%))</f>
        <v>3529.38</v>
      </c>
      <c r="E7" s="21">
        <v>3440</v>
      </c>
      <c r="F7" s="21">
        <f t="shared" ref="F7:F17" si="1">(E7+(E7*18%))</f>
        <v>4059.2</v>
      </c>
      <c r="G7" s="114" t="s">
        <v>149</v>
      </c>
      <c r="H7" s="125" t="s">
        <v>178</v>
      </c>
    </row>
    <row r="8" spans="1:8" x14ac:dyDescent="0.25">
      <c r="A8" s="41"/>
      <c r="B8" s="113" t="s">
        <v>36</v>
      </c>
      <c r="C8" s="21">
        <v>5234</v>
      </c>
      <c r="D8" s="21">
        <f t="shared" si="0"/>
        <v>6176.12</v>
      </c>
      <c r="E8" s="21">
        <v>6019</v>
      </c>
      <c r="F8" s="21">
        <f t="shared" si="1"/>
        <v>7102.42</v>
      </c>
      <c r="G8" s="114" t="s">
        <v>149</v>
      </c>
      <c r="H8" s="125" t="s">
        <v>178</v>
      </c>
    </row>
    <row r="9" spans="1:8" x14ac:dyDescent="0.25">
      <c r="A9" s="41"/>
      <c r="B9" s="113" t="s">
        <v>51</v>
      </c>
      <c r="C9" s="21">
        <v>7324</v>
      </c>
      <c r="D9" s="21">
        <f t="shared" si="0"/>
        <v>8642.32</v>
      </c>
      <c r="E9" s="21">
        <v>8423</v>
      </c>
      <c r="F9" s="21">
        <f t="shared" si="1"/>
        <v>9939.14</v>
      </c>
      <c r="G9" s="114" t="s">
        <v>149</v>
      </c>
      <c r="H9" s="125" t="s">
        <v>178</v>
      </c>
    </row>
    <row r="10" spans="1:8" x14ac:dyDescent="0.25">
      <c r="A10" s="41"/>
      <c r="B10" s="113" t="s">
        <v>38</v>
      </c>
      <c r="C10" s="21">
        <v>8593</v>
      </c>
      <c r="D10" s="21">
        <f t="shared" si="0"/>
        <v>10139.74</v>
      </c>
      <c r="E10" s="21">
        <v>9882</v>
      </c>
      <c r="F10" s="21">
        <f t="shared" si="1"/>
        <v>11660.76</v>
      </c>
      <c r="G10" s="114" t="s">
        <v>149</v>
      </c>
      <c r="H10" s="125" t="s">
        <v>178</v>
      </c>
    </row>
    <row r="11" spans="1:8" x14ac:dyDescent="0.25">
      <c r="A11" s="41"/>
      <c r="B11" s="113" t="s">
        <v>39</v>
      </c>
      <c r="C11" s="21">
        <v>10917</v>
      </c>
      <c r="D11" s="21">
        <f t="shared" si="0"/>
        <v>12882.06</v>
      </c>
      <c r="E11" s="21">
        <v>12555</v>
      </c>
      <c r="F11" s="21">
        <f t="shared" si="1"/>
        <v>14814.9</v>
      </c>
      <c r="G11" s="114" t="s">
        <v>149</v>
      </c>
      <c r="H11" s="125" t="s">
        <v>179</v>
      </c>
    </row>
    <row r="12" spans="1:8" x14ac:dyDescent="0.25">
      <c r="A12" s="41"/>
      <c r="B12" s="113" t="s">
        <v>40</v>
      </c>
      <c r="C12" s="21">
        <v>18962</v>
      </c>
      <c r="D12" s="21">
        <f t="shared" si="0"/>
        <v>22375.16</v>
      </c>
      <c r="E12" s="21">
        <v>21806</v>
      </c>
      <c r="F12" s="21">
        <f t="shared" si="1"/>
        <v>25731.08</v>
      </c>
      <c r="G12" s="114" t="s">
        <v>149</v>
      </c>
      <c r="H12" s="125" t="s">
        <v>178</v>
      </c>
    </row>
    <row r="13" spans="1:8" x14ac:dyDescent="0.25">
      <c r="A13" s="41"/>
      <c r="B13" s="113" t="s">
        <v>41</v>
      </c>
      <c r="C13" s="21">
        <v>28737</v>
      </c>
      <c r="D13" s="21">
        <f t="shared" si="0"/>
        <v>33909.660000000003</v>
      </c>
      <c r="E13" s="21">
        <v>33048</v>
      </c>
      <c r="F13" s="21">
        <f t="shared" si="1"/>
        <v>38996.639999999999</v>
      </c>
      <c r="G13" s="114" t="s">
        <v>149</v>
      </c>
      <c r="H13" s="125" t="s">
        <v>179</v>
      </c>
    </row>
    <row r="14" spans="1:8" x14ac:dyDescent="0.25">
      <c r="A14" s="41"/>
      <c r="B14" s="113" t="s">
        <v>42</v>
      </c>
      <c r="C14" s="21">
        <v>34483</v>
      </c>
      <c r="D14" s="21">
        <f t="shared" si="0"/>
        <v>40689.94</v>
      </c>
      <c r="E14" s="21">
        <v>39655</v>
      </c>
      <c r="F14" s="21">
        <f t="shared" si="1"/>
        <v>46792.9</v>
      </c>
      <c r="G14" s="114" t="s">
        <v>149</v>
      </c>
      <c r="H14" s="125" t="s">
        <v>179</v>
      </c>
    </row>
    <row r="15" spans="1:8" x14ac:dyDescent="0.25">
      <c r="A15" s="41"/>
      <c r="B15" s="113" t="s">
        <v>156</v>
      </c>
      <c r="C15" s="21">
        <v>89080</v>
      </c>
      <c r="D15" s="21">
        <f t="shared" si="0"/>
        <v>105114.4</v>
      </c>
      <c r="E15" s="21">
        <v>102442</v>
      </c>
      <c r="F15" s="21">
        <f t="shared" si="1"/>
        <v>120881.56</v>
      </c>
      <c r="G15" s="115" t="s">
        <v>150</v>
      </c>
      <c r="H15" s="125" t="s">
        <v>180</v>
      </c>
    </row>
    <row r="16" spans="1:8" x14ac:dyDescent="0.25">
      <c r="A16" s="41"/>
      <c r="B16" s="113" t="s">
        <v>157</v>
      </c>
      <c r="C16" s="21">
        <v>183905</v>
      </c>
      <c r="D16" s="21">
        <f t="shared" si="0"/>
        <v>217007.9</v>
      </c>
      <c r="E16" s="21">
        <v>211491</v>
      </c>
      <c r="F16" s="21">
        <f t="shared" si="1"/>
        <v>249559.38</v>
      </c>
      <c r="G16" s="115" t="s">
        <v>150</v>
      </c>
      <c r="H16" s="125" t="s">
        <v>180</v>
      </c>
    </row>
    <row r="17" spans="1:8" x14ac:dyDescent="0.25">
      <c r="A17" s="41"/>
      <c r="B17" s="113" t="s">
        <v>158</v>
      </c>
      <c r="C17" s="21">
        <v>436773</v>
      </c>
      <c r="D17" s="21">
        <f t="shared" si="0"/>
        <v>515392.14</v>
      </c>
      <c r="E17" s="21">
        <v>502289</v>
      </c>
      <c r="F17" s="21">
        <f t="shared" si="1"/>
        <v>592701.02</v>
      </c>
      <c r="G17" s="115" t="s">
        <v>150</v>
      </c>
      <c r="H17" s="125" t="s">
        <v>180</v>
      </c>
    </row>
    <row r="18" spans="1:8" x14ac:dyDescent="0.25">
      <c r="A18" s="41"/>
      <c r="B18" s="41"/>
      <c r="C18" s="41"/>
      <c r="D18" s="41"/>
      <c r="E18" s="41"/>
      <c r="F18" s="41"/>
      <c r="G18" s="41"/>
      <c r="H18" s="41"/>
    </row>
    <row r="19" spans="1:8" x14ac:dyDescent="0.25">
      <c r="A19" s="41"/>
      <c r="B19" s="41"/>
      <c r="C19" s="41"/>
      <c r="D19" s="41"/>
      <c r="E19" s="41"/>
      <c r="F19" s="41"/>
      <c r="G19" s="41"/>
      <c r="H19" s="41"/>
    </row>
    <row r="20" spans="1:8" x14ac:dyDescent="0.25">
      <c r="A20" s="41"/>
      <c r="B20" s="41"/>
      <c r="C20" s="41"/>
      <c r="D20" s="41"/>
      <c r="E20" s="41"/>
      <c r="F20" s="41"/>
      <c r="G20" s="41"/>
      <c r="H20" s="41"/>
    </row>
    <row r="21" spans="1:8" x14ac:dyDescent="0.25">
      <c r="A21" s="41"/>
      <c r="B21" s="41"/>
      <c r="C21" s="41"/>
      <c r="D21" s="41"/>
      <c r="E21" s="41"/>
      <c r="F21" s="41"/>
      <c r="G21" s="41"/>
      <c r="H21" s="41"/>
    </row>
    <row r="22" spans="1:8" x14ac:dyDescent="0.25">
      <c r="A22" s="41"/>
      <c r="B22" s="41"/>
      <c r="C22" s="41"/>
      <c r="D22" s="41"/>
      <c r="E22" s="41"/>
      <c r="F22" s="41"/>
      <c r="G22" s="41"/>
      <c r="H22" s="41"/>
    </row>
  </sheetData>
  <sheetProtection selectLockedCells="1" selectUnlockedCells="1"/>
  <customSheetViews>
    <customSheetView guid="{40AFCB5F-AC5B-4D1A-A56A-6108D817EC5A}" showPageBreaks="1" hiddenColumns="1" view="pageLayout">
      <selection activeCell="B1" sqref="B1:H65536"/>
      <pageMargins left="0.26041666666666669" right="0" top="1.15625" bottom="0" header="0" footer="0"/>
      <pageSetup paperSize="9" orientation="portrait" r:id="rId1"/>
      <headerFooter>
        <oddHeader>&amp;L&amp;G</oddHeader>
      </headerFooter>
    </customSheetView>
  </customSheetViews>
  <mergeCells count="10">
    <mergeCell ref="B2:H2"/>
    <mergeCell ref="C3:H3"/>
    <mergeCell ref="H4:H5"/>
    <mergeCell ref="C1:H1"/>
    <mergeCell ref="D4:D5"/>
    <mergeCell ref="F4:F5"/>
    <mergeCell ref="B3:B5"/>
    <mergeCell ref="C4:C5"/>
    <mergeCell ref="G4:G5"/>
    <mergeCell ref="E4:E5"/>
  </mergeCells>
  <pageMargins left="0.26041666666666669" right="0" top="1.15625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J15"/>
  <sheetViews>
    <sheetView showWhiteSpace="0" view="pageLayout" zoomScaleNormal="100" workbookViewId="0">
      <selection activeCell="C1" sqref="C1"/>
    </sheetView>
  </sheetViews>
  <sheetFormatPr defaultRowHeight="15" x14ac:dyDescent="0.25"/>
  <cols>
    <col min="1" max="1" width="4" customWidth="1"/>
    <col min="2" max="2" width="16" customWidth="1"/>
    <col min="3" max="3" width="14.85546875" customWidth="1"/>
    <col min="4" max="4" width="14.85546875" hidden="1" customWidth="1"/>
    <col min="5" max="7" width="14.85546875" customWidth="1"/>
    <col min="8" max="8" width="14.85546875" hidden="1" customWidth="1"/>
    <col min="9" max="9" width="14.85546875" customWidth="1"/>
  </cols>
  <sheetData>
    <row r="1" spans="1:10" ht="116.25" customHeight="1" x14ac:dyDescent="0.25">
      <c r="A1" s="41"/>
      <c r="B1" s="41"/>
      <c r="C1" s="65"/>
      <c r="D1" s="65"/>
      <c r="E1" s="65"/>
      <c r="F1" s="65"/>
      <c r="G1" s="65"/>
      <c r="H1" s="65"/>
      <c r="I1" s="65"/>
    </row>
    <row r="2" spans="1:10" ht="109.5" customHeight="1" x14ac:dyDescent="0.25">
      <c r="A2" s="41"/>
      <c r="B2" s="75"/>
      <c r="C2" s="319" t="s">
        <v>174</v>
      </c>
      <c r="D2" s="319"/>
      <c r="E2" s="319"/>
      <c r="F2" s="319"/>
      <c r="G2" s="319"/>
      <c r="H2" s="319"/>
      <c r="I2" s="319"/>
    </row>
    <row r="3" spans="1:10" ht="15" customHeight="1" x14ac:dyDescent="0.25">
      <c r="A3" s="41"/>
      <c r="B3" s="317" t="s">
        <v>129</v>
      </c>
      <c r="C3" s="317"/>
      <c r="D3" s="317"/>
      <c r="E3" s="317"/>
      <c r="F3" s="317"/>
      <c r="G3" s="317"/>
      <c r="H3" s="317"/>
      <c r="I3" s="318"/>
      <c r="J3" s="17"/>
    </row>
    <row r="4" spans="1:10" x14ac:dyDescent="0.25">
      <c r="A4" s="41"/>
      <c r="B4" s="317"/>
      <c r="C4" s="317"/>
      <c r="D4" s="317"/>
      <c r="E4" s="317"/>
      <c r="F4" s="317"/>
      <c r="G4" s="317"/>
      <c r="H4" s="317"/>
      <c r="I4" s="318"/>
      <c r="J4" s="17"/>
    </row>
    <row r="5" spans="1:10" ht="30" x14ac:dyDescent="0.25">
      <c r="A5" s="41"/>
      <c r="B5" s="76" t="s">
        <v>0</v>
      </c>
      <c r="C5" s="77" t="s">
        <v>58</v>
      </c>
      <c r="D5" s="76" t="s">
        <v>86</v>
      </c>
      <c r="E5" s="76" t="s">
        <v>59</v>
      </c>
      <c r="F5" s="76" t="s">
        <v>0</v>
      </c>
      <c r="G5" s="77" t="s">
        <v>58</v>
      </c>
      <c r="H5" s="76" t="s">
        <v>59</v>
      </c>
      <c r="I5" s="76" t="s">
        <v>59</v>
      </c>
      <c r="J5" s="10"/>
    </row>
    <row r="6" spans="1:10" ht="35.25" customHeight="1" x14ac:dyDescent="0.25">
      <c r="A6" s="41"/>
      <c r="B6" s="313" t="s">
        <v>175</v>
      </c>
      <c r="C6" s="314"/>
      <c r="D6" s="314"/>
      <c r="E6" s="315"/>
      <c r="F6" s="313" t="s">
        <v>176</v>
      </c>
      <c r="G6" s="314"/>
      <c r="H6" s="314"/>
      <c r="I6" s="316"/>
      <c r="J6" s="16"/>
    </row>
    <row r="7" spans="1:10" x14ac:dyDescent="0.25">
      <c r="A7" s="41"/>
      <c r="B7" s="123">
        <v>10</v>
      </c>
      <c r="C7" s="124" t="s">
        <v>60</v>
      </c>
      <c r="D7" s="20">
        <v>2904</v>
      </c>
      <c r="E7" s="73">
        <f t="shared" ref="E7:E13" si="0">(D7+(D7*18%))</f>
        <v>3426.7200000000003</v>
      </c>
      <c r="F7" s="72">
        <v>10</v>
      </c>
      <c r="G7" s="78" t="s">
        <v>60</v>
      </c>
      <c r="H7" s="78">
        <v>2323.1999999999998</v>
      </c>
      <c r="I7" s="73">
        <f t="shared" ref="I7:I13" si="1">(H7+(H7*18%))</f>
        <v>2741.3759999999997</v>
      </c>
      <c r="J7" s="13"/>
    </row>
    <row r="8" spans="1:10" x14ac:dyDescent="0.25">
      <c r="A8" s="41"/>
      <c r="B8" s="123">
        <v>15</v>
      </c>
      <c r="C8" s="124" t="s">
        <v>83</v>
      </c>
      <c r="D8" s="20">
        <v>3025</v>
      </c>
      <c r="E8" s="73">
        <f t="shared" si="0"/>
        <v>3569.5</v>
      </c>
      <c r="F8" s="72">
        <v>15</v>
      </c>
      <c r="G8" s="78" t="s">
        <v>83</v>
      </c>
      <c r="H8" s="78">
        <v>2420</v>
      </c>
      <c r="I8" s="73">
        <f t="shared" si="1"/>
        <v>2855.6</v>
      </c>
      <c r="J8" s="13"/>
    </row>
    <row r="9" spans="1:10" x14ac:dyDescent="0.25">
      <c r="A9" s="41"/>
      <c r="B9" s="72">
        <v>20</v>
      </c>
      <c r="C9" s="78" t="s">
        <v>62</v>
      </c>
      <c r="D9" s="20">
        <v>3327.5</v>
      </c>
      <c r="E9" s="73">
        <f t="shared" si="0"/>
        <v>3926.45</v>
      </c>
      <c r="F9" s="72">
        <v>20</v>
      </c>
      <c r="G9" s="78" t="s">
        <v>62</v>
      </c>
      <c r="H9" s="78">
        <v>2662</v>
      </c>
      <c r="I9" s="73">
        <f t="shared" si="1"/>
        <v>3141.16</v>
      </c>
      <c r="J9" s="13"/>
    </row>
    <row r="10" spans="1:10" x14ac:dyDescent="0.25">
      <c r="A10" s="41"/>
      <c r="B10" s="72">
        <v>25</v>
      </c>
      <c r="C10" s="78" t="s">
        <v>63</v>
      </c>
      <c r="D10" s="20">
        <v>4235</v>
      </c>
      <c r="E10" s="73">
        <f t="shared" si="0"/>
        <v>4997.3</v>
      </c>
      <c r="F10" s="72">
        <v>25</v>
      </c>
      <c r="G10" s="78" t="s">
        <v>63</v>
      </c>
      <c r="H10" s="78">
        <v>3388</v>
      </c>
      <c r="I10" s="73">
        <f t="shared" si="1"/>
        <v>3997.84</v>
      </c>
      <c r="J10" s="13"/>
    </row>
    <row r="11" spans="1:10" x14ac:dyDescent="0.25">
      <c r="A11" s="41"/>
      <c r="B11" s="72">
        <v>32</v>
      </c>
      <c r="C11" s="78" t="s">
        <v>64</v>
      </c>
      <c r="D11" s="20">
        <v>4840</v>
      </c>
      <c r="E11" s="73">
        <f t="shared" si="0"/>
        <v>5711.2</v>
      </c>
      <c r="F11" s="72">
        <v>32</v>
      </c>
      <c r="G11" s="78" t="s">
        <v>64</v>
      </c>
      <c r="H11" s="78">
        <v>3872</v>
      </c>
      <c r="I11" s="73">
        <f t="shared" si="1"/>
        <v>4568.96</v>
      </c>
      <c r="J11" s="13"/>
    </row>
    <row r="12" spans="1:10" x14ac:dyDescent="0.25">
      <c r="A12" s="41"/>
      <c r="B12" s="72">
        <v>40</v>
      </c>
      <c r="C12" s="78" t="s">
        <v>84</v>
      </c>
      <c r="D12" s="20">
        <v>6352.5</v>
      </c>
      <c r="E12" s="73">
        <f t="shared" si="0"/>
        <v>7495.95</v>
      </c>
      <c r="F12" s="72">
        <v>40</v>
      </c>
      <c r="G12" s="78" t="s">
        <v>84</v>
      </c>
      <c r="H12" s="78">
        <v>5082</v>
      </c>
      <c r="I12" s="73">
        <f t="shared" si="1"/>
        <v>5996.76</v>
      </c>
      <c r="J12" s="13"/>
    </row>
    <row r="13" spans="1:10" x14ac:dyDescent="0.25">
      <c r="A13" s="41"/>
      <c r="B13" s="72">
        <v>50</v>
      </c>
      <c r="C13" s="78" t="s">
        <v>85</v>
      </c>
      <c r="D13" s="20">
        <v>8595</v>
      </c>
      <c r="E13" s="73">
        <f t="shared" si="0"/>
        <v>10142.1</v>
      </c>
      <c r="F13" s="72">
        <v>50</v>
      </c>
      <c r="G13" s="78" t="s">
        <v>85</v>
      </c>
      <c r="H13" s="78">
        <v>6876</v>
      </c>
      <c r="I13" s="73">
        <f t="shared" si="1"/>
        <v>8113.68</v>
      </c>
      <c r="J13" s="13"/>
    </row>
    <row r="14" spans="1:10" x14ac:dyDescent="0.25">
      <c r="A14" s="41"/>
      <c r="B14" s="58"/>
      <c r="C14" s="71"/>
      <c r="D14" s="71"/>
      <c r="E14" s="71"/>
      <c r="F14" s="71"/>
      <c r="G14" s="58"/>
      <c r="H14" s="71"/>
      <c r="I14" s="71"/>
      <c r="J14" s="13"/>
    </row>
    <row r="15" spans="1:10" x14ac:dyDescent="0.25">
      <c r="A15" s="13"/>
    </row>
  </sheetData>
  <sheetProtection selectLockedCells="1" selectUnlockedCells="1"/>
  <customSheetViews>
    <customSheetView guid="{40AFCB5F-AC5B-4D1A-A56A-6108D817EC5A}" showPageBreaks="1" hiddenColumns="1" view="pageLayout">
      <selection activeCell="B1" sqref="B1:I65536"/>
      <pageMargins left="0.22916666666666666" right="0" top="1.3333333333333333" bottom="0" header="0" footer="0"/>
      <pageSetup paperSize="9" orientation="portrait" r:id="rId1"/>
      <headerFooter>
        <oddHeader>&amp;L&amp;G</oddHeader>
      </headerFooter>
    </customSheetView>
  </customSheetViews>
  <mergeCells count="4">
    <mergeCell ref="B6:E6"/>
    <mergeCell ref="F6:I6"/>
    <mergeCell ref="B3:I4"/>
    <mergeCell ref="C2:I2"/>
  </mergeCells>
  <pageMargins left="0.22916666666666666" right="0" top="1.3333333333333333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8" tint="-0.249977111117893"/>
  </sheetPr>
  <dimension ref="A1:J25"/>
  <sheetViews>
    <sheetView showWhiteSpace="0" view="pageLayout" topLeftCell="A7" zoomScaleNormal="100" workbookViewId="0">
      <selection activeCell="F30" sqref="F29:F30"/>
    </sheetView>
  </sheetViews>
  <sheetFormatPr defaultRowHeight="15" x14ac:dyDescent="0.25"/>
  <cols>
    <col min="1" max="1" width="7.140625" customWidth="1"/>
    <col min="2" max="2" width="27.85546875" customWidth="1"/>
    <col min="3" max="4" width="14.85546875" hidden="1" customWidth="1"/>
    <col min="5" max="5" width="26.85546875" hidden="1" customWidth="1"/>
    <col min="6" max="6" width="56.85546875" customWidth="1"/>
    <col min="7" max="8" width="14.85546875" customWidth="1"/>
  </cols>
  <sheetData>
    <row r="1" spans="1:10" ht="210.75" customHeight="1" x14ac:dyDescent="0.25">
      <c r="A1" s="41"/>
      <c r="B1" s="41"/>
      <c r="C1" s="79"/>
      <c r="D1" s="79"/>
      <c r="E1" s="79"/>
      <c r="F1" s="392" t="s">
        <v>186</v>
      </c>
      <c r="G1" s="32"/>
      <c r="H1" s="32"/>
      <c r="I1" s="33"/>
      <c r="J1" s="19"/>
    </row>
    <row r="2" spans="1:10" ht="17.25" x14ac:dyDescent="0.25">
      <c r="A2" s="41"/>
      <c r="B2" s="41"/>
      <c r="C2" s="66"/>
      <c r="D2" s="66"/>
      <c r="E2" s="66"/>
      <c r="F2" s="46" t="s">
        <v>295</v>
      </c>
      <c r="G2" s="26"/>
      <c r="H2" s="26"/>
      <c r="I2" s="15"/>
      <c r="J2" s="15"/>
    </row>
    <row r="3" spans="1:10" x14ac:dyDescent="0.25">
      <c r="A3" s="41"/>
      <c r="B3" s="328" t="s">
        <v>0</v>
      </c>
      <c r="C3" s="317" t="s">
        <v>130</v>
      </c>
      <c r="D3" s="317"/>
      <c r="E3" s="317"/>
      <c r="F3" s="326" t="s">
        <v>130</v>
      </c>
      <c r="G3" s="25"/>
      <c r="H3" s="25"/>
      <c r="I3" s="12"/>
    </row>
    <row r="4" spans="1:10" x14ac:dyDescent="0.25">
      <c r="A4" s="41"/>
      <c r="B4" s="328"/>
      <c r="C4" s="317"/>
      <c r="D4" s="317"/>
      <c r="E4" s="317"/>
      <c r="F4" s="327"/>
      <c r="G4" s="25"/>
      <c r="H4" s="25"/>
      <c r="I4" s="12"/>
    </row>
    <row r="5" spans="1:10" x14ac:dyDescent="0.25">
      <c r="A5" s="41"/>
      <c r="B5" s="328"/>
      <c r="C5" s="328" t="s">
        <v>1</v>
      </c>
      <c r="D5" s="328"/>
      <c r="E5" s="328"/>
      <c r="F5" s="76" t="s">
        <v>136</v>
      </c>
    </row>
    <row r="6" spans="1:10" x14ac:dyDescent="0.25">
      <c r="A6" s="41"/>
      <c r="B6" s="72" t="s">
        <v>34</v>
      </c>
      <c r="C6" s="323">
        <v>2445.36</v>
      </c>
      <c r="D6" s="324"/>
      <c r="E6" s="325"/>
      <c r="F6" s="73">
        <f>(C6+(C6*18%))</f>
        <v>2885.5248000000001</v>
      </c>
    </row>
    <row r="7" spans="1:10" x14ac:dyDescent="0.25">
      <c r="A7" s="41"/>
      <c r="B7" s="72" t="s">
        <v>35</v>
      </c>
      <c r="C7" s="323">
        <v>3034.46</v>
      </c>
      <c r="D7" s="324"/>
      <c r="E7" s="325"/>
      <c r="F7" s="73">
        <f t="shared" ref="F7:F21" si="0">(C7+(C7*18%))</f>
        <v>3580.6628000000001</v>
      </c>
    </row>
    <row r="8" spans="1:10" x14ac:dyDescent="0.25">
      <c r="A8" s="41"/>
      <c r="B8" s="72" t="s">
        <v>36</v>
      </c>
      <c r="C8" s="323">
        <v>3424.25</v>
      </c>
      <c r="D8" s="324"/>
      <c r="E8" s="325"/>
      <c r="F8" s="73">
        <f t="shared" si="0"/>
        <v>4040.6149999999998</v>
      </c>
    </row>
    <row r="9" spans="1:10" x14ac:dyDescent="0.25">
      <c r="A9" s="41"/>
      <c r="B9" s="72" t="s">
        <v>51</v>
      </c>
      <c r="C9" s="323">
        <v>4403.1499999999996</v>
      </c>
      <c r="D9" s="324"/>
      <c r="E9" s="325"/>
      <c r="F9" s="73">
        <f t="shared" si="0"/>
        <v>5195.7169999999996</v>
      </c>
    </row>
    <row r="10" spans="1:10" x14ac:dyDescent="0.25">
      <c r="A10" s="41"/>
      <c r="B10" s="72" t="s">
        <v>38</v>
      </c>
      <c r="C10" s="323">
        <v>5554.73</v>
      </c>
      <c r="D10" s="324"/>
      <c r="E10" s="325"/>
      <c r="F10" s="73">
        <f t="shared" si="0"/>
        <v>6554.5813999999991</v>
      </c>
    </row>
    <row r="11" spans="1:10" x14ac:dyDescent="0.25">
      <c r="A11" s="41"/>
      <c r="B11" s="72" t="s">
        <v>39</v>
      </c>
      <c r="C11" s="323">
        <v>6348.23</v>
      </c>
      <c r="D11" s="324"/>
      <c r="E11" s="325"/>
      <c r="F11" s="73">
        <f t="shared" si="0"/>
        <v>7490.911399999999</v>
      </c>
    </row>
    <row r="12" spans="1:10" x14ac:dyDescent="0.25">
      <c r="A12" s="41"/>
      <c r="B12" s="72" t="s">
        <v>40</v>
      </c>
      <c r="C12" s="323">
        <v>10049.26</v>
      </c>
      <c r="D12" s="324"/>
      <c r="E12" s="325"/>
      <c r="F12" s="73">
        <f t="shared" si="0"/>
        <v>11858.1268</v>
      </c>
    </row>
    <row r="13" spans="1:10" x14ac:dyDescent="0.25">
      <c r="A13" s="41"/>
      <c r="B13" s="72" t="s">
        <v>41</v>
      </c>
      <c r="C13" s="323">
        <v>12950.4</v>
      </c>
      <c r="D13" s="324"/>
      <c r="E13" s="325"/>
      <c r="F13" s="73">
        <f t="shared" si="0"/>
        <v>15281.472</v>
      </c>
    </row>
    <row r="14" spans="1:10" x14ac:dyDescent="0.25">
      <c r="A14" s="41"/>
      <c r="B14" s="72" t="s">
        <v>42</v>
      </c>
      <c r="C14" s="323">
        <v>18585.11</v>
      </c>
      <c r="D14" s="324"/>
      <c r="E14" s="325"/>
      <c r="F14" s="73">
        <f t="shared" si="0"/>
        <v>21930.429800000002</v>
      </c>
    </row>
    <row r="15" spans="1:10" x14ac:dyDescent="0.25">
      <c r="A15" s="41"/>
      <c r="B15" s="72" t="s">
        <v>43</v>
      </c>
      <c r="C15" s="323">
        <v>33257.26</v>
      </c>
      <c r="D15" s="324"/>
      <c r="E15" s="325"/>
      <c r="F15" s="73">
        <f t="shared" si="0"/>
        <v>39243.566800000001</v>
      </c>
    </row>
    <row r="16" spans="1:10" x14ac:dyDescent="0.25">
      <c r="A16" s="41"/>
      <c r="B16" s="72" t="s">
        <v>44</v>
      </c>
      <c r="C16" s="320">
        <v>44017.52</v>
      </c>
      <c r="D16" s="321"/>
      <c r="E16" s="322"/>
      <c r="F16" s="73">
        <f t="shared" si="0"/>
        <v>51940.673599999995</v>
      </c>
    </row>
    <row r="17" spans="1:6" x14ac:dyDescent="0.25">
      <c r="A17" s="41"/>
      <c r="B17" s="158" t="s">
        <v>312</v>
      </c>
      <c r="C17" s="320">
        <v>54455.09</v>
      </c>
      <c r="D17" s="321"/>
      <c r="E17" s="322"/>
      <c r="F17" s="73">
        <f t="shared" si="0"/>
        <v>64257.006199999996</v>
      </c>
    </row>
    <row r="18" spans="1:6" x14ac:dyDescent="0.25">
      <c r="A18" s="41"/>
      <c r="B18" s="72" t="s">
        <v>46</v>
      </c>
      <c r="C18" s="320">
        <v>63580.46</v>
      </c>
      <c r="D18" s="321"/>
      <c r="E18" s="322"/>
      <c r="F18" s="73">
        <f t="shared" si="0"/>
        <v>75024.942800000004</v>
      </c>
    </row>
    <row r="19" spans="1:6" x14ac:dyDescent="0.25">
      <c r="A19" s="41"/>
      <c r="B19" s="158" t="s">
        <v>311</v>
      </c>
      <c r="C19" s="320">
        <v>74023.259999999995</v>
      </c>
      <c r="D19" s="321"/>
      <c r="E19" s="322"/>
      <c r="F19" s="73">
        <f t="shared" si="0"/>
        <v>87347.446799999991</v>
      </c>
    </row>
    <row r="20" spans="1:6" x14ac:dyDescent="0.25">
      <c r="A20" s="41"/>
      <c r="B20" s="2" t="s">
        <v>309</v>
      </c>
      <c r="C20" s="320">
        <v>211869.27</v>
      </c>
      <c r="D20" s="321"/>
      <c r="E20" s="322"/>
      <c r="F20" s="73">
        <f t="shared" si="0"/>
        <v>250005.73859999998</v>
      </c>
    </row>
    <row r="21" spans="1:6" x14ac:dyDescent="0.25">
      <c r="A21" s="41"/>
      <c r="B21" s="2" t="s">
        <v>310</v>
      </c>
      <c r="C21" s="320">
        <v>387311.53</v>
      </c>
      <c r="D21" s="321"/>
      <c r="E21" s="322"/>
      <c r="F21" s="73">
        <f t="shared" si="0"/>
        <v>457027.6054</v>
      </c>
    </row>
    <row r="22" spans="1:6" x14ac:dyDescent="0.25">
      <c r="A22" s="41"/>
      <c r="B22" s="41"/>
      <c r="C22" s="41"/>
      <c r="D22" s="41"/>
      <c r="E22" s="41"/>
      <c r="F22" s="41"/>
    </row>
    <row r="23" spans="1:6" x14ac:dyDescent="0.25">
      <c r="A23" s="41"/>
      <c r="B23" s="41"/>
      <c r="C23" s="41"/>
      <c r="D23" s="41"/>
      <c r="E23" s="41"/>
      <c r="F23" s="41"/>
    </row>
    <row r="24" spans="1:6" x14ac:dyDescent="0.25">
      <c r="A24" s="41"/>
      <c r="B24" s="41"/>
      <c r="C24" s="41"/>
      <c r="D24" s="41"/>
      <c r="E24" s="41"/>
      <c r="F24" s="41"/>
    </row>
    <row r="25" spans="1:6" x14ac:dyDescent="0.25">
      <c r="A25" s="41"/>
      <c r="B25" s="41"/>
      <c r="C25" s="41"/>
      <c r="D25" s="41"/>
      <c r="E25" s="41"/>
      <c r="F25" s="41"/>
    </row>
  </sheetData>
  <sheetProtection selectLockedCells="1" selectUnlockedCells="1"/>
  <customSheetViews>
    <customSheetView guid="{40AFCB5F-AC5B-4D1A-A56A-6108D817EC5A}" showPageBreaks="1" hiddenColumns="1" view="pageLayout">
      <selection activeCell="F3" sqref="F3:F4"/>
      <pageMargins left="0.27083333333333331" right="0" top="1.1770833333333333" bottom="0" header="0" footer="0"/>
      <pageSetup paperSize="9" orientation="portrait" r:id="rId1"/>
      <headerFooter>
        <oddHeader>&amp;L&amp;G</oddHeader>
      </headerFooter>
    </customSheetView>
  </customSheetViews>
  <mergeCells count="20">
    <mergeCell ref="F3:F4"/>
    <mergeCell ref="C5:E5"/>
    <mergeCell ref="B3:B5"/>
    <mergeCell ref="C3:E4"/>
    <mergeCell ref="C6:E6"/>
    <mergeCell ref="C7:E7"/>
    <mergeCell ref="C8:E8"/>
    <mergeCell ref="C9:E9"/>
    <mergeCell ref="C10:E10"/>
    <mergeCell ref="C11:E11"/>
    <mergeCell ref="C12:E12"/>
    <mergeCell ref="C13:E13"/>
    <mergeCell ref="C20:E20"/>
    <mergeCell ref="C21:E21"/>
    <mergeCell ref="C14:E14"/>
    <mergeCell ref="C15:E15"/>
    <mergeCell ref="C16:E16"/>
    <mergeCell ref="C17:E17"/>
    <mergeCell ref="C18:E18"/>
    <mergeCell ref="C19:E19"/>
  </mergeCells>
  <pageMargins left="0.27083333333333331" right="0" top="1.1770833333333333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14999847407452621"/>
  </sheetPr>
  <dimension ref="A1:M33"/>
  <sheetViews>
    <sheetView showWhiteSpace="0" view="pageLayout" zoomScaleNormal="100" workbookViewId="0"/>
  </sheetViews>
  <sheetFormatPr defaultRowHeight="15" x14ac:dyDescent="0.25"/>
  <cols>
    <col min="1" max="1" width="21.42578125" customWidth="1"/>
    <col min="2" max="2" width="14.85546875" hidden="1" customWidth="1"/>
    <col min="3" max="3" width="11.85546875" customWidth="1"/>
    <col min="4" max="4" width="14.85546875" hidden="1" customWidth="1"/>
    <col min="5" max="5" width="13.140625" customWidth="1"/>
    <col min="6" max="6" width="14.85546875" hidden="1" customWidth="1"/>
    <col min="7" max="7" width="12.85546875" customWidth="1"/>
    <col min="8" max="8" width="14.85546875" hidden="1" customWidth="1"/>
    <col min="9" max="9" width="13.28515625" customWidth="1"/>
    <col min="10" max="10" width="14.85546875" hidden="1" customWidth="1"/>
    <col min="11" max="11" width="11.85546875" customWidth="1"/>
    <col min="12" max="12" width="14.85546875" hidden="1" customWidth="1"/>
    <col min="13" max="13" width="14.42578125" customWidth="1"/>
  </cols>
  <sheetData>
    <row r="1" spans="1:13" ht="164.25" customHeight="1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13" ht="32.25" customHeight="1" x14ac:dyDescent="0.25">
      <c r="A2" s="41"/>
      <c r="B2" s="42"/>
      <c r="C2" s="329" t="s">
        <v>188</v>
      </c>
      <c r="D2" s="329"/>
      <c r="E2" s="329"/>
      <c r="F2" s="329"/>
      <c r="G2" s="329"/>
      <c r="H2" s="329"/>
      <c r="I2" s="329"/>
      <c r="J2" s="329"/>
      <c r="K2" s="329"/>
      <c r="L2" s="329"/>
      <c r="M2" s="329"/>
    </row>
    <row r="3" spans="1:13" ht="17.25" x14ac:dyDescent="0.25">
      <c r="A3" s="328" t="s">
        <v>80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30"/>
    </row>
    <row r="4" spans="1:13" x14ac:dyDescent="0.25">
      <c r="A4" s="328" t="s">
        <v>0</v>
      </c>
      <c r="B4" s="328" t="s">
        <v>124</v>
      </c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30"/>
    </row>
    <row r="5" spans="1:13" x14ac:dyDescent="0.25">
      <c r="A5" s="328"/>
      <c r="B5" s="328" t="s">
        <v>136</v>
      </c>
      <c r="C5" s="328"/>
      <c r="D5" s="328"/>
      <c r="E5" s="315"/>
      <c r="F5" s="328" t="s">
        <v>137</v>
      </c>
      <c r="G5" s="328"/>
      <c r="H5" s="328"/>
      <c r="I5" s="315"/>
      <c r="J5" s="328" t="s">
        <v>138</v>
      </c>
      <c r="K5" s="328"/>
      <c r="L5" s="328"/>
      <c r="M5" s="330"/>
    </row>
    <row r="6" spans="1:13" x14ac:dyDescent="0.25">
      <c r="A6" s="328"/>
      <c r="B6" s="76" t="s">
        <v>4</v>
      </c>
      <c r="C6" s="76" t="s">
        <v>4</v>
      </c>
      <c r="D6" s="76" t="s">
        <v>5</v>
      </c>
      <c r="E6" s="76" t="s">
        <v>5</v>
      </c>
      <c r="F6" s="76" t="s">
        <v>4</v>
      </c>
      <c r="G6" s="76" t="s">
        <v>4</v>
      </c>
      <c r="H6" s="76" t="s">
        <v>5</v>
      </c>
      <c r="I6" s="76" t="s">
        <v>5</v>
      </c>
      <c r="J6" s="76" t="s">
        <v>4</v>
      </c>
      <c r="K6" s="76" t="s">
        <v>4</v>
      </c>
      <c r="L6" s="76" t="s">
        <v>5</v>
      </c>
      <c r="M6" s="76" t="s">
        <v>5</v>
      </c>
    </row>
    <row r="7" spans="1:13" x14ac:dyDescent="0.25">
      <c r="A7" s="72" t="s">
        <v>6</v>
      </c>
      <c r="B7" s="20">
        <v>1351</v>
      </c>
      <c r="C7" s="73">
        <f>(B7+(B7*18%))</f>
        <v>1594.18</v>
      </c>
      <c r="D7" s="73"/>
      <c r="E7" s="73"/>
      <c r="F7" s="73">
        <v>1554</v>
      </c>
      <c r="G7" s="73">
        <f>(F7+(F7*18%))</f>
        <v>1833.72</v>
      </c>
      <c r="H7" s="73"/>
      <c r="I7" s="73"/>
      <c r="J7" s="73">
        <v>1689</v>
      </c>
      <c r="K7" s="73">
        <f>(J7+(J7*18%))</f>
        <v>1993.02</v>
      </c>
      <c r="L7" s="73"/>
      <c r="M7" s="80"/>
    </row>
    <row r="8" spans="1:13" x14ac:dyDescent="0.25">
      <c r="A8" s="72" t="s">
        <v>7</v>
      </c>
      <c r="B8" s="20">
        <v>1501</v>
      </c>
      <c r="C8" s="73">
        <f t="shared" ref="C8:C25" si="0">(B8+(B8*18%))</f>
        <v>1771.18</v>
      </c>
      <c r="D8" s="73"/>
      <c r="E8" s="73"/>
      <c r="F8" s="73">
        <v>1726</v>
      </c>
      <c r="G8" s="73">
        <f t="shared" ref="G8:G25" si="1">(F8+(F8*18%))</f>
        <v>2036.68</v>
      </c>
      <c r="H8" s="73"/>
      <c r="I8" s="73"/>
      <c r="J8" s="73">
        <v>1876</v>
      </c>
      <c r="K8" s="73">
        <f t="shared" ref="K8:K21" si="2">(J8+(J8*18%))</f>
        <v>2213.6799999999998</v>
      </c>
      <c r="L8" s="73"/>
      <c r="M8" s="80"/>
    </row>
    <row r="9" spans="1:13" x14ac:dyDescent="0.25">
      <c r="A9" s="72" t="s">
        <v>8</v>
      </c>
      <c r="B9" s="20">
        <v>1773</v>
      </c>
      <c r="C9" s="73">
        <f t="shared" si="0"/>
        <v>2092.14</v>
      </c>
      <c r="D9" s="73"/>
      <c r="E9" s="73"/>
      <c r="F9" s="73">
        <v>2039</v>
      </c>
      <c r="G9" s="73">
        <f t="shared" si="1"/>
        <v>2406.02</v>
      </c>
      <c r="H9" s="73"/>
      <c r="I9" s="73"/>
      <c r="J9" s="73">
        <v>2216</v>
      </c>
      <c r="K9" s="73">
        <f t="shared" si="2"/>
        <v>2614.88</v>
      </c>
      <c r="L9" s="73"/>
      <c r="M9" s="80"/>
    </row>
    <row r="10" spans="1:13" x14ac:dyDescent="0.25">
      <c r="A10" s="72" t="s">
        <v>9</v>
      </c>
      <c r="B10" s="20">
        <v>2076</v>
      </c>
      <c r="C10" s="73">
        <f t="shared" si="0"/>
        <v>2449.6799999999998</v>
      </c>
      <c r="D10" s="73"/>
      <c r="E10" s="73"/>
      <c r="F10" s="73">
        <v>2388</v>
      </c>
      <c r="G10" s="73">
        <f t="shared" si="1"/>
        <v>2817.84</v>
      </c>
      <c r="H10" s="73"/>
      <c r="I10" s="73"/>
      <c r="J10" s="73">
        <v>2595</v>
      </c>
      <c r="K10" s="73">
        <f t="shared" si="2"/>
        <v>3062.1</v>
      </c>
      <c r="L10" s="73"/>
      <c r="M10" s="80"/>
    </row>
    <row r="11" spans="1:13" x14ac:dyDescent="0.25">
      <c r="A11" s="72" t="s">
        <v>10</v>
      </c>
      <c r="B11" s="20">
        <v>2449</v>
      </c>
      <c r="C11" s="73">
        <f t="shared" si="0"/>
        <v>2889.82</v>
      </c>
      <c r="D11" s="73"/>
      <c r="E11" s="73"/>
      <c r="F11" s="73">
        <v>2816</v>
      </c>
      <c r="G11" s="73">
        <f t="shared" si="1"/>
        <v>3322.88</v>
      </c>
      <c r="H11" s="73"/>
      <c r="I11" s="73"/>
      <c r="J11" s="73">
        <v>3061</v>
      </c>
      <c r="K11" s="73">
        <f t="shared" si="2"/>
        <v>3611.98</v>
      </c>
      <c r="L11" s="73"/>
      <c r="M11" s="80"/>
    </row>
    <row r="12" spans="1:13" x14ac:dyDescent="0.25">
      <c r="A12" s="72" t="s">
        <v>11</v>
      </c>
      <c r="B12" s="20">
        <v>2728</v>
      </c>
      <c r="C12" s="73">
        <f t="shared" si="0"/>
        <v>3219.04</v>
      </c>
      <c r="D12" s="20">
        <v>6705</v>
      </c>
      <c r="E12" s="73">
        <f>(D12+(D12*18%))</f>
        <v>7911.9</v>
      </c>
      <c r="F12" s="73">
        <v>3136</v>
      </c>
      <c r="G12" s="73">
        <f t="shared" si="1"/>
        <v>3700.48</v>
      </c>
      <c r="H12" s="73">
        <v>7114</v>
      </c>
      <c r="I12" s="73">
        <f>(H12+(H12*18%))</f>
        <v>8394.52</v>
      </c>
      <c r="J12" s="73">
        <v>3410</v>
      </c>
      <c r="K12" s="73">
        <f t="shared" si="2"/>
        <v>4023.8</v>
      </c>
      <c r="L12" s="73">
        <v>7388</v>
      </c>
      <c r="M12" s="73">
        <f>(L12+(L12*18%))</f>
        <v>8717.84</v>
      </c>
    </row>
    <row r="13" spans="1:13" x14ac:dyDescent="0.25">
      <c r="A13" s="72" t="s">
        <v>12</v>
      </c>
      <c r="B13" s="20">
        <v>2933</v>
      </c>
      <c r="C13" s="73">
        <f t="shared" si="0"/>
        <v>3460.94</v>
      </c>
      <c r="D13" s="20">
        <v>6910</v>
      </c>
      <c r="E13" s="73">
        <f t="shared" ref="E13:E33" si="3">(D13+(D13*18%))</f>
        <v>8153.8</v>
      </c>
      <c r="F13" s="73">
        <v>3373</v>
      </c>
      <c r="G13" s="73">
        <f t="shared" si="1"/>
        <v>3980.14</v>
      </c>
      <c r="H13" s="73">
        <v>7350</v>
      </c>
      <c r="I13" s="73">
        <f t="shared" ref="I13:I33" si="4">(H13+(H13*18%))</f>
        <v>8673</v>
      </c>
      <c r="J13" s="73">
        <v>3666</v>
      </c>
      <c r="K13" s="73">
        <f t="shared" si="2"/>
        <v>4325.88</v>
      </c>
      <c r="L13" s="73">
        <v>7644</v>
      </c>
      <c r="M13" s="73">
        <f t="shared" ref="M13:M33" si="5">(L13+(L13*18%))</f>
        <v>9019.92</v>
      </c>
    </row>
    <row r="14" spans="1:13" x14ac:dyDescent="0.25">
      <c r="A14" s="72" t="s">
        <v>13</v>
      </c>
      <c r="B14" s="20">
        <v>3325</v>
      </c>
      <c r="C14" s="73">
        <f t="shared" si="0"/>
        <v>3923.5</v>
      </c>
      <c r="D14" s="20">
        <v>7303</v>
      </c>
      <c r="E14" s="73">
        <f t="shared" si="3"/>
        <v>8617.5400000000009</v>
      </c>
      <c r="F14" s="73">
        <v>3824</v>
      </c>
      <c r="G14" s="73">
        <f t="shared" si="1"/>
        <v>4512.32</v>
      </c>
      <c r="H14" s="73">
        <v>7801</v>
      </c>
      <c r="I14" s="73">
        <f t="shared" si="4"/>
        <v>9205.18</v>
      </c>
      <c r="J14" s="73">
        <v>4156</v>
      </c>
      <c r="K14" s="73">
        <f t="shared" si="2"/>
        <v>4904.08</v>
      </c>
      <c r="L14" s="73">
        <v>17188</v>
      </c>
      <c r="M14" s="73">
        <f t="shared" si="5"/>
        <v>20281.84</v>
      </c>
    </row>
    <row r="15" spans="1:13" x14ac:dyDescent="0.25">
      <c r="A15" s="72" t="s">
        <v>14</v>
      </c>
      <c r="B15" s="20">
        <v>3704</v>
      </c>
      <c r="C15" s="73">
        <f t="shared" si="0"/>
        <v>4370.72</v>
      </c>
      <c r="D15" s="20">
        <v>7681</v>
      </c>
      <c r="E15" s="73">
        <f t="shared" si="3"/>
        <v>9063.58</v>
      </c>
      <c r="F15" s="73">
        <v>4259</v>
      </c>
      <c r="G15" s="73">
        <f t="shared" si="1"/>
        <v>5025.62</v>
      </c>
      <c r="H15" s="73">
        <v>8236</v>
      </c>
      <c r="I15" s="73">
        <f t="shared" si="4"/>
        <v>9718.48</v>
      </c>
      <c r="J15" s="73">
        <v>4630</v>
      </c>
      <c r="K15" s="73">
        <f t="shared" si="2"/>
        <v>5463.4</v>
      </c>
      <c r="L15" s="73">
        <v>17661</v>
      </c>
      <c r="M15" s="73">
        <f t="shared" si="5"/>
        <v>20839.98</v>
      </c>
    </row>
    <row r="16" spans="1:13" x14ac:dyDescent="0.25">
      <c r="A16" s="72" t="s">
        <v>15</v>
      </c>
      <c r="B16" s="20">
        <v>3875</v>
      </c>
      <c r="C16" s="73">
        <f t="shared" si="0"/>
        <v>4572.5</v>
      </c>
      <c r="D16" s="20">
        <v>7853</v>
      </c>
      <c r="E16" s="73">
        <f t="shared" si="3"/>
        <v>9266.5400000000009</v>
      </c>
      <c r="F16" s="73">
        <v>4456</v>
      </c>
      <c r="G16" s="73">
        <f t="shared" si="1"/>
        <v>5258.08</v>
      </c>
      <c r="H16" s="73">
        <v>8434</v>
      </c>
      <c r="I16" s="73">
        <f t="shared" si="4"/>
        <v>9952.119999999999</v>
      </c>
      <c r="J16" s="73">
        <v>4844</v>
      </c>
      <c r="K16" s="73">
        <f t="shared" si="2"/>
        <v>5715.92</v>
      </c>
      <c r="L16" s="73">
        <v>17875</v>
      </c>
      <c r="M16" s="73">
        <f t="shared" si="5"/>
        <v>21092.5</v>
      </c>
    </row>
    <row r="17" spans="1:13" x14ac:dyDescent="0.25">
      <c r="A17" s="72" t="s">
        <v>16</v>
      </c>
      <c r="B17" s="20">
        <v>4580</v>
      </c>
      <c r="C17" s="73">
        <f t="shared" si="0"/>
        <v>5404.4</v>
      </c>
      <c r="D17" s="20">
        <v>8558</v>
      </c>
      <c r="E17" s="73">
        <f t="shared" si="3"/>
        <v>10098.44</v>
      </c>
      <c r="F17" s="74">
        <v>5268</v>
      </c>
      <c r="G17" s="73">
        <f t="shared" si="1"/>
        <v>6216.24</v>
      </c>
      <c r="H17" s="74">
        <v>9245</v>
      </c>
      <c r="I17" s="73">
        <f t="shared" si="4"/>
        <v>10909.1</v>
      </c>
      <c r="J17" s="74">
        <v>5725</v>
      </c>
      <c r="K17" s="73">
        <f t="shared" si="2"/>
        <v>6755.5</v>
      </c>
      <c r="L17" s="74">
        <v>18756</v>
      </c>
      <c r="M17" s="73">
        <f t="shared" si="5"/>
        <v>22132.080000000002</v>
      </c>
    </row>
    <row r="18" spans="1:13" x14ac:dyDescent="0.25">
      <c r="A18" s="72" t="s">
        <v>17</v>
      </c>
      <c r="B18" s="20">
        <v>9435</v>
      </c>
      <c r="C18" s="73">
        <f t="shared" si="0"/>
        <v>11133.3</v>
      </c>
      <c r="D18" s="20">
        <v>22466</v>
      </c>
      <c r="E18" s="73">
        <f t="shared" si="3"/>
        <v>26509.88</v>
      </c>
      <c r="F18" s="74">
        <v>10850</v>
      </c>
      <c r="G18" s="73">
        <f t="shared" si="1"/>
        <v>12803</v>
      </c>
      <c r="H18" s="74">
        <v>23881</v>
      </c>
      <c r="I18" s="73">
        <f t="shared" si="4"/>
        <v>28179.58</v>
      </c>
      <c r="J18" s="74">
        <v>11794</v>
      </c>
      <c r="K18" s="73">
        <f t="shared" si="2"/>
        <v>13916.92</v>
      </c>
      <c r="L18" s="74">
        <v>24825</v>
      </c>
      <c r="M18" s="73">
        <f t="shared" si="5"/>
        <v>29293.5</v>
      </c>
    </row>
    <row r="19" spans="1:13" x14ac:dyDescent="0.25">
      <c r="A19" s="72" t="s">
        <v>18</v>
      </c>
      <c r="B19" s="20">
        <v>10708</v>
      </c>
      <c r="C19" s="73">
        <f t="shared" si="0"/>
        <v>12635.44</v>
      </c>
      <c r="D19" s="20">
        <v>23739</v>
      </c>
      <c r="E19" s="73">
        <f t="shared" si="3"/>
        <v>28012.02</v>
      </c>
      <c r="F19" s="74">
        <v>12314</v>
      </c>
      <c r="G19" s="73">
        <f t="shared" si="1"/>
        <v>14530.52</v>
      </c>
      <c r="H19" s="74">
        <v>25345</v>
      </c>
      <c r="I19" s="73">
        <f t="shared" si="4"/>
        <v>29907.1</v>
      </c>
      <c r="J19" s="74">
        <v>13385</v>
      </c>
      <c r="K19" s="73">
        <f t="shared" si="2"/>
        <v>15794.3</v>
      </c>
      <c r="L19" s="74">
        <v>26416</v>
      </c>
      <c r="M19" s="73">
        <f t="shared" si="5"/>
        <v>31170.880000000001</v>
      </c>
    </row>
    <row r="20" spans="1:13" x14ac:dyDescent="0.25">
      <c r="A20" s="72" t="s">
        <v>19</v>
      </c>
      <c r="B20" s="20">
        <v>14804</v>
      </c>
      <c r="C20" s="73">
        <f t="shared" si="0"/>
        <v>17468.72</v>
      </c>
      <c r="D20" s="20">
        <v>27835</v>
      </c>
      <c r="E20" s="73">
        <f t="shared" si="3"/>
        <v>32845.300000000003</v>
      </c>
      <c r="F20" s="74">
        <v>17024</v>
      </c>
      <c r="G20" s="73">
        <f t="shared" si="1"/>
        <v>20088.32</v>
      </c>
      <c r="H20" s="74">
        <v>30055</v>
      </c>
      <c r="I20" s="73">
        <f t="shared" si="4"/>
        <v>35464.9</v>
      </c>
      <c r="J20" s="74">
        <v>18505</v>
      </c>
      <c r="K20" s="73">
        <f t="shared" si="2"/>
        <v>21835.9</v>
      </c>
      <c r="L20" s="74">
        <v>31536</v>
      </c>
      <c r="M20" s="73">
        <f t="shared" si="5"/>
        <v>37212.479999999996</v>
      </c>
    </row>
    <row r="21" spans="1:13" x14ac:dyDescent="0.25">
      <c r="A21" s="72" t="s">
        <v>20</v>
      </c>
      <c r="B21" s="20">
        <v>11520</v>
      </c>
      <c r="C21" s="73">
        <f t="shared" si="0"/>
        <v>13593.6</v>
      </c>
      <c r="D21" s="20">
        <v>24551</v>
      </c>
      <c r="E21" s="73">
        <f t="shared" si="3"/>
        <v>28970.18</v>
      </c>
      <c r="F21" s="74">
        <v>13248</v>
      </c>
      <c r="G21" s="73">
        <f t="shared" si="1"/>
        <v>15632.64</v>
      </c>
      <c r="H21" s="74">
        <v>26279</v>
      </c>
      <c r="I21" s="73">
        <f t="shared" si="4"/>
        <v>31009.22</v>
      </c>
      <c r="J21" s="74">
        <v>14400</v>
      </c>
      <c r="K21" s="73">
        <f t="shared" si="2"/>
        <v>16992</v>
      </c>
      <c r="L21" s="74">
        <v>27431</v>
      </c>
      <c r="M21" s="73">
        <f t="shared" si="5"/>
        <v>32368.58</v>
      </c>
    </row>
    <row r="22" spans="1:13" x14ac:dyDescent="0.25">
      <c r="A22" s="72" t="s">
        <v>21</v>
      </c>
      <c r="B22" s="20">
        <v>19038</v>
      </c>
      <c r="C22" s="73">
        <f t="shared" si="0"/>
        <v>22464.84</v>
      </c>
      <c r="D22" s="20">
        <v>32069</v>
      </c>
      <c r="E22" s="73">
        <f t="shared" si="3"/>
        <v>37841.42</v>
      </c>
      <c r="F22" s="74">
        <v>21894</v>
      </c>
      <c r="G22" s="73">
        <f t="shared" si="1"/>
        <v>25834.92</v>
      </c>
      <c r="H22" s="74">
        <v>34925</v>
      </c>
      <c r="I22" s="73">
        <f t="shared" si="4"/>
        <v>41211.5</v>
      </c>
      <c r="J22" s="74"/>
      <c r="K22" s="74"/>
      <c r="L22" s="74">
        <v>36829</v>
      </c>
      <c r="M22" s="73">
        <f t="shared" si="5"/>
        <v>43458.22</v>
      </c>
    </row>
    <row r="23" spans="1:13" x14ac:dyDescent="0.25">
      <c r="A23" s="72" t="s">
        <v>22</v>
      </c>
      <c r="B23" s="20">
        <v>21059</v>
      </c>
      <c r="C23" s="73">
        <f t="shared" si="0"/>
        <v>24849.62</v>
      </c>
      <c r="D23" s="20">
        <v>34090</v>
      </c>
      <c r="E23" s="73">
        <f t="shared" si="3"/>
        <v>40226.199999999997</v>
      </c>
      <c r="F23" s="74">
        <v>24218</v>
      </c>
      <c r="G23" s="73">
        <f t="shared" si="1"/>
        <v>28577.239999999998</v>
      </c>
      <c r="H23" s="74">
        <v>37249</v>
      </c>
      <c r="I23" s="73">
        <f t="shared" si="4"/>
        <v>43953.82</v>
      </c>
      <c r="J23" s="74"/>
      <c r="K23" s="74"/>
      <c r="L23" s="74">
        <v>39355</v>
      </c>
      <c r="M23" s="73">
        <f t="shared" si="5"/>
        <v>46438.9</v>
      </c>
    </row>
    <row r="24" spans="1:13" x14ac:dyDescent="0.25">
      <c r="A24" s="72" t="s">
        <v>23</v>
      </c>
      <c r="B24" s="20">
        <v>40723</v>
      </c>
      <c r="C24" s="73">
        <f t="shared" si="0"/>
        <v>48053.14</v>
      </c>
      <c r="D24" s="20">
        <v>53754</v>
      </c>
      <c r="E24" s="73">
        <f t="shared" si="3"/>
        <v>63429.72</v>
      </c>
      <c r="F24" s="74">
        <v>46831</v>
      </c>
      <c r="G24" s="73">
        <f t="shared" si="1"/>
        <v>55260.58</v>
      </c>
      <c r="H24" s="74">
        <v>59863</v>
      </c>
      <c r="I24" s="73">
        <f t="shared" si="4"/>
        <v>70638.34</v>
      </c>
      <c r="J24" s="74"/>
      <c r="K24" s="74"/>
      <c r="L24" s="74">
        <v>100604</v>
      </c>
      <c r="M24" s="73">
        <f t="shared" si="5"/>
        <v>118712.72</v>
      </c>
    </row>
    <row r="25" spans="1:13" x14ac:dyDescent="0.25">
      <c r="A25" s="72" t="s">
        <v>24</v>
      </c>
      <c r="B25" s="20">
        <v>41016</v>
      </c>
      <c r="C25" s="73">
        <f t="shared" si="0"/>
        <v>48398.879999999997</v>
      </c>
      <c r="D25" s="20">
        <v>54048</v>
      </c>
      <c r="E25" s="73">
        <f t="shared" si="3"/>
        <v>63776.639999999999</v>
      </c>
      <c r="F25" s="74">
        <v>47169</v>
      </c>
      <c r="G25" s="73">
        <f t="shared" si="1"/>
        <v>55659.42</v>
      </c>
      <c r="H25" s="74">
        <v>60200</v>
      </c>
      <c r="I25" s="73">
        <f t="shared" si="4"/>
        <v>71036</v>
      </c>
      <c r="J25" s="74"/>
      <c r="K25" s="74"/>
      <c r="L25" s="74">
        <v>100970</v>
      </c>
      <c r="M25" s="73">
        <f t="shared" si="5"/>
        <v>119144.6</v>
      </c>
    </row>
    <row r="26" spans="1:13" x14ac:dyDescent="0.25">
      <c r="A26" s="72" t="s">
        <v>25</v>
      </c>
      <c r="B26" s="62"/>
      <c r="C26" s="74"/>
      <c r="D26" s="20">
        <v>112086</v>
      </c>
      <c r="E26" s="73">
        <f t="shared" si="3"/>
        <v>132261.48000000001</v>
      </c>
      <c r="F26" s="74"/>
      <c r="G26" s="74"/>
      <c r="H26" s="74">
        <v>129025</v>
      </c>
      <c r="I26" s="73">
        <f t="shared" si="4"/>
        <v>152249.5</v>
      </c>
      <c r="J26" s="74"/>
      <c r="K26" s="74"/>
      <c r="L26" s="74">
        <v>173569</v>
      </c>
      <c r="M26" s="73">
        <f t="shared" si="5"/>
        <v>204811.41999999998</v>
      </c>
    </row>
    <row r="27" spans="1:13" x14ac:dyDescent="0.25">
      <c r="A27" s="72" t="s">
        <v>27</v>
      </c>
      <c r="B27" s="62"/>
      <c r="C27" s="74"/>
      <c r="D27" s="20">
        <v>124603</v>
      </c>
      <c r="E27" s="73">
        <f t="shared" si="3"/>
        <v>147031.54</v>
      </c>
      <c r="F27" s="74"/>
      <c r="G27" s="74"/>
      <c r="H27" s="74">
        <v>143414</v>
      </c>
      <c r="I27" s="73">
        <f t="shared" si="4"/>
        <v>169228.52</v>
      </c>
      <c r="J27" s="74"/>
      <c r="K27" s="74"/>
      <c r="L27" s="74">
        <v>189220</v>
      </c>
      <c r="M27" s="73">
        <f t="shared" si="5"/>
        <v>223279.6</v>
      </c>
    </row>
    <row r="28" spans="1:13" x14ac:dyDescent="0.25">
      <c r="A28" s="72" t="s">
        <v>26</v>
      </c>
      <c r="B28" s="62"/>
      <c r="C28" s="74"/>
      <c r="D28" s="20">
        <v>214829</v>
      </c>
      <c r="E28" s="73">
        <f t="shared" si="3"/>
        <v>253498.22</v>
      </c>
      <c r="F28" s="74"/>
      <c r="G28" s="74"/>
      <c r="H28" s="74">
        <v>247524</v>
      </c>
      <c r="I28" s="73">
        <f t="shared" si="4"/>
        <v>292078.32</v>
      </c>
      <c r="J28" s="74"/>
      <c r="K28" s="74"/>
      <c r="L28" s="74">
        <v>269289</v>
      </c>
      <c r="M28" s="73">
        <f t="shared" si="5"/>
        <v>317761.02</v>
      </c>
    </row>
    <row r="29" spans="1:13" x14ac:dyDescent="0.25">
      <c r="A29" s="72" t="s">
        <v>28</v>
      </c>
      <c r="B29" s="62"/>
      <c r="C29" s="74"/>
      <c r="D29" s="20">
        <v>230833</v>
      </c>
      <c r="E29" s="73">
        <f t="shared" si="3"/>
        <v>272382.94</v>
      </c>
      <c r="F29" s="74"/>
      <c r="G29" s="74"/>
      <c r="H29" s="74">
        <v>265973</v>
      </c>
      <c r="I29" s="73">
        <f t="shared" si="4"/>
        <v>313848.14</v>
      </c>
      <c r="J29" s="74"/>
      <c r="K29" s="74"/>
      <c r="L29" s="74">
        <v>289303</v>
      </c>
      <c r="M29" s="73">
        <f t="shared" si="5"/>
        <v>341377.54</v>
      </c>
    </row>
    <row r="30" spans="1:13" x14ac:dyDescent="0.25">
      <c r="A30" s="72" t="s">
        <v>29</v>
      </c>
      <c r="B30" s="62"/>
      <c r="C30" s="74"/>
      <c r="D30" s="20">
        <v>533524</v>
      </c>
      <c r="E30" s="73">
        <f t="shared" si="3"/>
        <v>629558.31999999995</v>
      </c>
      <c r="F30" s="74"/>
      <c r="G30" s="74"/>
      <c r="H30" s="74">
        <v>595786</v>
      </c>
      <c r="I30" s="73">
        <f t="shared" si="4"/>
        <v>703027.48</v>
      </c>
      <c r="J30" s="74"/>
      <c r="K30" s="74"/>
      <c r="L30" s="74">
        <v>637295</v>
      </c>
      <c r="M30" s="73">
        <f t="shared" si="5"/>
        <v>752008.1</v>
      </c>
    </row>
    <row r="31" spans="1:13" x14ac:dyDescent="0.25">
      <c r="A31" s="72" t="s">
        <v>30</v>
      </c>
      <c r="B31" s="62"/>
      <c r="C31" s="74"/>
      <c r="D31" s="20">
        <v>544918</v>
      </c>
      <c r="E31" s="73">
        <f t="shared" si="3"/>
        <v>643003.24</v>
      </c>
      <c r="F31" s="74"/>
      <c r="G31" s="74"/>
      <c r="H31" s="74">
        <v>619210</v>
      </c>
      <c r="I31" s="73">
        <f t="shared" si="4"/>
        <v>730667.8</v>
      </c>
      <c r="J31" s="74"/>
      <c r="K31" s="74"/>
      <c r="L31" s="74">
        <v>690390</v>
      </c>
      <c r="M31" s="73">
        <f t="shared" si="5"/>
        <v>814660.2</v>
      </c>
    </row>
    <row r="32" spans="1:13" x14ac:dyDescent="0.25">
      <c r="A32" s="72" t="s">
        <v>32</v>
      </c>
      <c r="B32" s="62"/>
      <c r="C32" s="74"/>
      <c r="D32" s="20">
        <v>675891</v>
      </c>
      <c r="E32" s="73">
        <f t="shared" si="3"/>
        <v>797551.38</v>
      </c>
      <c r="F32" s="74"/>
      <c r="G32" s="74"/>
      <c r="H32" s="74">
        <v>769794</v>
      </c>
      <c r="I32" s="73">
        <f t="shared" si="4"/>
        <v>908356.91999999993</v>
      </c>
      <c r="J32" s="74"/>
      <c r="K32" s="74"/>
      <c r="L32" s="74">
        <v>844019</v>
      </c>
      <c r="M32" s="73">
        <f t="shared" si="5"/>
        <v>995942.41999999993</v>
      </c>
    </row>
    <row r="33" spans="1:13" x14ac:dyDescent="0.25">
      <c r="A33" s="72" t="s">
        <v>31</v>
      </c>
      <c r="B33" s="62"/>
      <c r="C33" s="74"/>
      <c r="D33" s="20">
        <v>1261665</v>
      </c>
      <c r="E33" s="73">
        <f t="shared" si="3"/>
        <v>1488764.7</v>
      </c>
      <c r="F33" s="74"/>
      <c r="G33" s="74"/>
      <c r="H33" s="74">
        <v>1431941</v>
      </c>
      <c r="I33" s="73">
        <f t="shared" si="4"/>
        <v>1689690.38</v>
      </c>
      <c r="J33" s="74"/>
      <c r="K33" s="74"/>
      <c r="L33" s="74">
        <v>1547596</v>
      </c>
      <c r="M33" s="73">
        <f t="shared" si="5"/>
        <v>1826163.28</v>
      </c>
    </row>
  </sheetData>
  <sheetProtection selectLockedCells="1" selectUnlockedCells="1"/>
  <customSheetViews>
    <customSheetView guid="{40AFCB5F-AC5B-4D1A-A56A-6108D817EC5A}" showPageBreaks="1" hiddenColumns="1" view="pageLayout">
      <selection activeCell="K25" sqref="K25"/>
      <pageMargins left="0.26041666666666669" right="0" top="1.2395833333333333" bottom="0" header="0" footer="0"/>
      <pageSetup paperSize="9" orientation="portrait" r:id="rId1"/>
      <headerFooter>
        <oddHeader>&amp;L&amp;G</oddHeader>
      </headerFooter>
    </customSheetView>
  </customSheetViews>
  <mergeCells count="7">
    <mergeCell ref="C2:M2"/>
    <mergeCell ref="B4:M4"/>
    <mergeCell ref="A3:M3"/>
    <mergeCell ref="A4:A6"/>
    <mergeCell ref="B5:E5"/>
    <mergeCell ref="F5:I5"/>
    <mergeCell ref="J5:M5"/>
  </mergeCells>
  <pageMargins left="0.26041666666666669" right="0" top="1.2395833333333333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14999847407452621"/>
  </sheetPr>
  <dimension ref="A1:M35"/>
  <sheetViews>
    <sheetView showWhiteSpace="0" view="pageLayout" topLeftCell="A17" zoomScaleNormal="100" workbookViewId="0">
      <selection activeCell="K40" sqref="K40"/>
    </sheetView>
  </sheetViews>
  <sheetFormatPr defaultRowHeight="15" x14ac:dyDescent="0.25"/>
  <cols>
    <col min="1" max="1" width="22" customWidth="1"/>
    <col min="2" max="2" width="14.85546875" hidden="1" customWidth="1"/>
    <col min="3" max="3" width="11.7109375" bestFit="1" customWidth="1"/>
    <col min="4" max="4" width="14.85546875" hidden="1" customWidth="1"/>
    <col min="5" max="5" width="13.85546875" bestFit="1" customWidth="1"/>
    <col min="6" max="6" width="14.85546875" hidden="1" customWidth="1"/>
    <col min="7" max="7" width="11.7109375" bestFit="1" customWidth="1"/>
    <col min="8" max="8" width="14.85546875" hidden="1" customWidth="1"/>
    <col min="9" max="9" width="13.85546875" bestFit="1" customWidth="1"/>
    <col min="10" max="10" width="14.85546875" hidden="1" customWidth="1"/>
    <col min="11" max="11" width="11.7109375" bestFit="1" customWidth="1"/>
    <col min="12" max="12" width="14.85546875" hidden="1" customWidth="1"/>
    <col min="13" max="13" width="13.85546875" bestFit="1" customWidth="1"/>
  </cols>
  <sheetData>
    <row r="1" spans="1:13" ht="96" customHeight="1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13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13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1:13" ht="32.25" customHeight="1" x14ac:dyDescent="0.25">
      <c r="A4" s="41"/>
      <c r="B4" s="42"/>
      <c r="C4" s="331" t="s">
        <v>187</v>
      </c>
      <c r="D4" s="331"/>
      <c r="E4" s="331"/>
      <c r="F4" s="331"/>
      <c r="G4" s="331"/>
      <c r="H4" s="331"/>
      <c r="I4" s="331"/>
      <c r="J4" s="331"/>
      <c r="K4" s="331"/>
      <c r="L4" s="331"/>
      <c r="M4" s="331"/>
    </row>
    <row r="5" spans="1:13" ht="17.25" x14ac:dyDescent="0.25">
      <c r="A5" s="41"/>
      <c r="B5" s="43"/>
      <c r="C5" s="332" t="s">
        <v>80</v>
      </c>
      <c r="D5" s="332"/>
      <c r="E5" s="332"/>
      <c r="F5" s="332"/>
      <c r="G5" s="332"/>
      <c r="H5" s="332"/>
      <c r="I5" s="332"/>
      <c r="J5" s="332"/>
      <c r="K5" s="332"/>
      <c r="L5" s="332"/>
      <c r="M5" s="332"/>
    </row>
    <row r="6" spans="1:13" x14ac:dyDescent="0.25">
      <c r="A6" s="277" t="s">
        <v>0</v>
      </c>
      <c r="B6" s="277" t="s">
        <v>125</v>
      </c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84"/>
    </row>
    <row r="7" spans="1:13" x14ac:dyDescent="0.25">
      <c r="A7" s="277"/>
      <c r="B7" s="277" t="s">
        <v>1</v>
      </c>
      <c r="C7" s="277"/>
      <c r="D7" s="277"/>
      <c r="E7" s="285"/>
      <c r="F7" s="277" t="s">
        <v>2</v>
      </c>
      <c r="G7" s="277"/>
      <c r="H7" s="277"/>
      <c r="I7" s="285"/>
      <c r="J7" s="277" t="s">
        <v>3</v>
      </c>
      <c r="K7" s="277"/>
      <c r="L7" s="277"/>
      <c r="M7" s="284"/>
    </row>
    <row r="8" spans="1:13" x14ac:dyDescent="0.25">
      <c r="A8" s="277"/>
      <c r="B8" s="24" t="s">
        <v>4</v>
      </c>
      <c r="C8" s="24" t="s">
        <v>4</v>
      </c>
      <c r="D8" s="24" t="s">
        <v>5</v>
      </c>
      <c r="E8" s="24" t="s">
        <v>5</v>
      </c>
      <c r="F8" s="24" t="s">
        <v>4</v>
      </c>
      <c r="G8" s="24" t="s">
        <v>4</v>
      </c>
      <c r="H8" s="24" t="s">
        <v>5</v>
      </c>
      <c r="I8" s="24" t="s">
        <v>5</v>
      </c>
      <c r="J8" s="24" t="s">
        <v>4</v>
      </c>
      <c r="K8" s="24" t="s">
        <v>4</v>
      </c>
      <c r="L8" s="24" t="s">
        <v>5</v>
      </c>
      <c r="M8" s="24" t="s">
        <v>5</v>
      </c>
    </row>
    <row r="9" spans="1:13" x14ac:dyDescent="0.25">
      <c r="A9" s="27" t="s">
        <v>6</v>
      </c>
      <c r="B9" s="20">
        <v>1284</v>
      </c>
      <c r="C9" s="20">
        <f>(B9+(B9*18%))</f>
        <v>1515.12</v>
      </c>
      <c r="D9" s="20"/>
      <c r="E9" s="20"/>
      <c r="F9" s="20">
        <v>1476</v>
      </c>
      <c r="G9" s="20">
        <f>(F9+(F9*18%))</f>
        <v>1741.68</v>
      </c>
      <c r="H9" s="20"/>
      <c r="I9" s="20"/>
      <c r="J9" s="20">
        <v>1605</v>
      </c>
      <c r="K9" s="20">
        <f>(J9+(J9*18%))</f>
        <v>1893.9</v>
      </c>
      <c r="L9" s="20"/>
      <c r="M9" s="20"/>
    </row>
    <row r="10" spans="1:13" x14ac:dyDescent="0.25">
      <c r="A10" s="27" t="s">
        <v>7</v>
      </c>
      <c r="B10" s="20">
        <v>1426</v>
      </c>
      <c r="C10" s="20">
        <f t="shared" ref="C10:C27" si="0">(B10+(B10*18%))</f>
        <v>1682.68</v>
      </c>
      <c r="D10" s="20"/>
      <c r="E10" s="20"/>
      <c r="F10" s="20">
        <v>1640</v>
      </c>
      <c r="G10" s="20">
        <f t="shared" ref="G10:G27" si="1">(F10+(F10*18%))</f>
        <v>1935.2</v>
      </c>
      <c r="H10" s="20"/>
      <c r="I10" s="20"/>
      <c r="J10" s="20">
        <v>1783</v>
      </c>
      <c r="K10" s="20">
        <f t="shared" ref="K10:K23" si="2">(J10+(J10*18%))</f>
        <v>2103.94</v>
      </c>
      <c r="L10" s="20"/>
      <c r="M10" s="20"/>
    </row>
    <row r="11" spans="1:13" x14ac:dyDescent="0.25">
      <c r="A11" s="27" t="s">
        <v>8</v>
      </c>
      <c r="B11" s="20">
        <v>1684</v>
      </c>
      <c r="C11" s="20">
        <f t="shared" si="0"/>
        <v>1987.12</v>
      </c>
      <c r="D11" s="20"/>
      <c r="E11" s="20"/>
      <c r="F11" s="20">
        <v>1936</v>
      </c>
      <c r="G11" s="20">
        <f t="shared" si="1"/>
        <v>2284.48</v>
      </c>
      <c r="H11" s="20"/>
      <c r="I11" s="20"/>
      <c r="J11" s="20">
        <v>2105</v>
      </c>
      <c r="K11" s="20">
        <f t="shared" si="2"/>
        <v>2483.9</v>
      </c>
      <c r="L11" s="20"/>
      <c r="M11" s="20"/>
    </row>
    <row r="12" spans="1:13" x14ac:dyDescent="0.25">
      <c r="A12" s="27" t="s">
        <v>9</v>
      </c>
      <c r="B12" s="20">
        <v>1973</v>
      </c>
      <c r="C12" s="20">
        <f t="shared" si="0"/>
        <v>2328.14</v>
      </c>
      <c r="D12" s="20"/>
      <c r="E12" s="20"/>
      <c r="F12" s="20">
        <v>2269</v>
      </c>
      <c r="G12" s="20">
        <f t="shared" si="1"/>
        <v>2677.42</v>
      </c>
      <c r="H12" s="20"/>
      <c r="I12" s="20"/>
      <c r="J12" s="20">
        <v>2466</v>
      </c>
      <c r="K12" s="20">
        <f t="shared" si="2"/>
        <v>2909.88</v>
      </c>
      <c r="L12" s="20"/>
      <c r="M12" s="20"/>
    </row>
    <row r="13" spans="1:13" x14ac:dyDescent="0.25">
      <c r="A13" s="27" t="s">
        <v>10</v>
      </c>
      <c r="B13" s="20">
        <v>2326</v>
      </c>
      <c r="C13" s="20">
        <f t="shared" si="0"/>
        <v>2744.68</v>
      </c>
      <c r="D13" s="20"/>
      <c r="E13" s="20"/>
      <c r="F13" s="20">
        <v>2675</v>
      </c>
      <c r="G13" s="20">
        <f t="shared" si="1"/>
        <v>3156.5</v>
      </c>
      <c r="H13" s="20"/>
      <c r="I13" s="20"/>
      <c r="J13" s="20">
        <v>2908</v>
      </c>
      <c r="K13" s="20">
        <f t="shared" si="2"/>
        <v>3431.44</v>
      </c>
      <c r="L13" s="20"/>
      <c r="M13" s="20"/>
    </row>
    <row r="14" spans="1:13" x14ac:dyDescent="0.25">
      <c r="A14" s="27" t="s">
        <v>11</v>
      </c>
      <c r="B14" s="20">
        <v>2591</v>
      </c>
      <c r="C14" s="20">
        <f t="shared" si="0"/>
        <v>3057.38</v>
      </c>
      <c r="D14" s="20">
        <v>6569</v>
      </c>
      <c r="E14" s="20">
        <f>(D14+(D14*18%))</f>
        <v>7751.42</v>
      </c>
      <c r="F14" s="20">
        <v>2980</v>
      </c>
      <c r="G14" s="20">
        <f t="shared" si="1"/>
        <v>3516.4</v>
      </c>
      <c r="H14" s="20">
        <v>6958</v>
      </c>
      <c r="I14" s="20">
        <f>(H14+(H14*18%))</f>
        <v>8210.44</v>
      </c>
      <c r="J14" s="20">
        <v>3239</v>
      </c>
      <c r="K14" s="20">
        <f t="shared" si="2"/>
        <v>3822.02</v>
      </c>
      <c r="L14" s="20">
        <v>7216</v>
      </c>
      <c r="M14" s="20">
        <f>(L14+(L14*18%))</f>
        <v>8514.8799999999992</v>
      </c>
    </row>
    <row r="15" spans="1:13" x14ac:dyDescent="0.25">
      <c r="A15" s="27" t="s">
        <v>12</v>
      </c>
      <c r="B15" s="20">
        <v>2786</v>
      </c>
      <c r="C15" s="20">
        <f t="shared" si="0"/>
        <v>3287.48</v>
      </c>
      <c r="D15" s="20">
        <v>6764</v>
      </c>
      <c r="E15" s="20">
        <f t="shared" ref="E15:E35" si="3">(D15+(D15*18%))</f>
        <v>7981.52</v>
      </c>
      <c r="F15" s="20">
        <v>3204</v>
      </c>
      <c r="G15" s="20">
        <f t="shared" si="1"/>
        <v>3780.7200000000003</v>
      </c>
      <c r="H15" s="20">
        <v>7181</v>
      </c>
      <c r="I15" s="20">
        <f t="shared" ref="I15:I35" si="4">(H15+(H15*18%))</f>
        <v>8473.58</v>
      </c>
      <c r="J15" s="20">
        <v>3483</v>
      </c>
      <c r="K15" s="20">
        <f t="shared" si="2"/>
        <v>4109.9399999999996</v>
      </c>
      <c r="L15" s="20">
        <v>7460</v>
      </c>
      <c r="M15" s="20">
        <f t="shared" ref="M15:M35" si="5">(L15+(L15*18%))</f>
        <v>8802.7999999999993</v>
      </c>
    </row>
    <row r="16" spans="1:13" x14ac:dyDescent="0.25">
      <c r="A16" s="27" t="s">
        <v>13</v>
      </c>
      <c r="B16" s="20">
        <v>3159</v>
      </c>
      <c r="C16" s="20">
        <f t="shared" si="0"/>
        <v>3727.62</v>
      </c>
      <c r="D16" s="20">
        <v>7136</v>
      </c>
      <c r="E16" s="20">
        <f t="shared" si="3"/>
        <v>8420.48</v>
      </c>
      <c r="F16" s="20">
        <v>3633</v>
      </c>
      <c r="G16" s="20">
        <f t="shared" si="1"/>
        <v>4286.9399999999996</v>
      </c>
      <c r="H16" s="20">
        <v>7610</v>
      </c>
      <c r="I16" s="20">
        <f t="shared" si="4"/>
        <v>8979.7999999999993</v>
      </c>
      <c r="J16" s="20">
        <v>3949</v>
      </c>
      <c r="K16" s="20">
        <f t="shared" si="2"/>
        <v>4659.82</v>
      </c>
      <c r="L16" s="20">
        <v>16980</v>
      </c>
      <c r="M16" s="20">
        <f t="shared" si="5"/>
        <v>20036.400000000001</v>
      </c>
    </row>
    <row r="17" spans="1:13" x14ac:dyDescent="0.25">
      <c r="A17" s="14" t="s">
        <v>14</v>
      </c>
      <c r="B17" s="20">
        <v>3519</v>
      </c>
      <c r="C17" s="20">
        <f t="shared" si="0"/>
        <v>4152.42</v>
      </c>
      <c r="D17" s="20">
        <v>7496</v>
      </c>
      <c r="E17" s="20">
        <f t="shared" si="3"/>
        <v>8845.2800000000007</v>
      </c>
      <c r="F17" s="20">
        <v>4046</v>
      </c>
      <c r="G17" s="20">
        <f t="shared" si="1"/>
        <v>4774.28</v>
      </c>
      <c r="H17" s="20">
        <v>8024</v>
      </c>
      <c r="I17" s="20">
        <f t="shared" si="4"/>
        <v>9468.32</v>
      </c>
      <c r="J17" s="20">
        <v>4399</v>
      </c>
      <c r="K17" s="20">
        <f t="shared" si="2"/>
        <v>5190.82</v>
      </c>
      <c r="L17" s="20">
        <v>17430</v>
      </c>
      <c r="M17" s="20">
        <f t="shared" si="5"/>
        <v>20567.400000000001</v>
      </c>
    </row>
    <row r="18" spans="1:13" x14ac:dyDescent="0.25">
      <c r="A18" s="14" t="s">
        <v>15</v>
      </c>
      <c r="B18" s="20">
        <v>3681</v>
      </c>
      <c r="C18" s="20">
        <f t="shared" si="0"/>
        <v>4343.58</v>
      </c>
      <c r="D18" s="20">
        <v>7659</v>
      </c>
      <c r="E18" s="20">
        <f t="shared" si="3"/>
        <v>9037.619999999999</v>
      </c>
      <c r="F18" s="20">
        <v>4234</v>
      </c>
      <c r="G18" s="20">
        <f t="shared" si="1"/>
        <v>4996.12</v>
      </c>
      <c r="H18" s="20">
        <v>8211</v>
      </c>
      <c r="I18" s="20">
        <f t="shared" si="4"/>
        <v>9688.98</v>
      </c>
      <c r="J18" s="20">
        <v>4601</v>
      </c>
      <c r="K18" s="20">
        <f t="shared" si="2"/>
        <v>5429.18</v>
      </c>
      <c r="L18" s="20">
        <v>17633</v>
      </c>
      <c r="M18" s="20">
        <f t="shared" si="5"/>
        <v>20806.939999999999</v>
      </c>
    </row>
    <row r="19" spans="1:13" x14ac:dyDescent="0.25">
      <c r="A19" s="2" t="s">
        <v>16</v>
      </c>
      <c r="B19" s="21">
        <v>4351</v>
      </c>
      <c r="C19" s="20">
        <f t="shared" si="0"/>
        <v>5134.18</v>
      </c>
      <c r="D19" s="21">
        <v>8329</v>
      </c>
      <c r="E19" s="20">
        <f t="shared" si="3"/>
        <v>9828.2199999999993</v>
      </c>
      <c r="F19" s="21">
        <v>5004</v>
      </c>
      <c r="G19" s="20">
        <f t="shared" si="1"/>
        <v>5904.72</v>
      </c>
      <c r="H19" s="21">
        <v>8981</v>
      </c>
      <c r="I19" s="20">
        <f t="shared" si="4"/>
        <v>10597.58</v>
      </c>
      <c r="J19" s="21">
        <v>5439</v>
      </c>
      <c r="K19" s="20">
        <f t="shared" si="2"/>
        <v>6418.02</v>
      </c>
      <c r="L19" s="21">
        <v>18470</v>
      </c>
      <c r="M19" s="20">
        <f t="shared" si="5"/>
        <v>21794.6</v>
      </c>
    </row>
    <row r="20" spans="1:13" x14ac:dyDescent="0.25">
      <c r="A20" s="2" t="s">
        <v>17</v>
      </c>
      <c r="B20" s="21">
        <v>8964</v>
      </c>
      <c r="C20" s="20">
        <f t="shared" si="0"/>
        <v>10577.52</v>
      </c>
      <c r="D20" s="21">
        <v>21995</v>
      </c>
      <c r="E20" s="20">
        <f t="shared" si="3"/>
        <v>25954.1</v>
      </c>
      <c r="F20" s="21">
        <v>10309</v>
      </c>
      <c r="G20" s="20">
        <f t="shared" si="1"/>
        <v>12164.619999999999</v>
      </c>
      <c r="H20" s="21">
        <v>23340</v>
      </c>
      <c r="I20" s="20">
        <f t="shared" si="4"/>
        <v>27541.200000000001</v>
      </c>
      <c r="J20" s="21">
        <v>11205</v>
      </c>
      <c r="K20" s="20">
        <f t="shared" si="2"/>
        <v>13221.9</v>
      </c>
      <c r="L20" s="21">
        <v>24236</v>
      </c>
      <c r="M20" s="20">
        <f t="shared" si="5"/>
        <v>28598.48</v>
      </c>
    </row>
    <row r="21" spans="1:13" x14ac:dyDescent="0.25">
      <c r="A21" s="2" t="s">
        <v>18</v>
      </c>
      <c r="B21" s="21">
        <v>10173</v>
      </c>
      <c r="C21" s="20">
        <f t="shared" si="0"/>
        <v>12004.14</v>
      </c>
      <c r="D21" s="21">
        <v>23204</v>
      </c>
      <c r="E21" s="20">
        <f t="shared" si="3"/>
        <v>27380.720000000001</v>
      </c>
      <c r="F21" s="21">
        <v>11699</v>
      </c>
      <c r="G21" s="20">
        <f t="shared" si="1"/>
        <v>13804.82</v>
      </c>
      <c r="H21" s="21">
        <v>24730</v>
      </c>
      <c r="I21" s="20">
        <f t="shared" si="4"/>
        <v>29181.4</v>
      </c>
      <c r="J21" s="21">
        <v>12716</v>
      </c>
      <c r="K21" s="20">
        <f t="shared" si="2"/>
        <v>15004.880000000001</v>
      </c>
      <c r="L21" s="21">
        <v>25748</v>
      </c>
      <c r="M21" s="20">
        <f t="shared" si="5"/>
        <v>30382.639999999999</v>
      </c>
    </row>
    <row r="22" spans="1:13" x14ac:dyDescent="0.25">
      <c r="A22" s="2" t="s">
        <v>19</v>
      </c>
      <c r="B22" s="21">
        <v>14064</v>
      </c>
      <c r="C22" s="20">
        <f t="shared" si="0"/>
        <v>16595.52</v>
      </c>
      <c r="D22" s="21">
        <v>27095</v>
      </c>
      <c r="E22" s="20">
        <f t="shared" si="3"/>
        <v>31972.1</v>
      </c>
      <c r="F22" s="21">
        <v>16174</v>
      </c>
      <c r="G22" s="20">
        <f t="shared" si="1"/>
        <v>19085.32</v>
      </c>
      <c r="H22" s="21">
        <v>29205</v>
      </c>
      <c r="I22" s="20">
        <f t="shared" si="4"/>
        <v>34461.9</v>
      </c>
      <c r="J22" s="21">
        <v>17580</v>
      </c>
      <c r="K22" s="20">
        <f t="shared" si="2"/>
        <v>20744.400000000001</v>
      </c>
      <c r="L22" s="21">
        <v>30611</v>
      </c>
      <c r="M22" s="20">
        <f t="shared" si="5"/>
        <v>36120.979999999996</v>
      </c>
    </row>
    <row r="23" spans="1:13" x14ac:dyDescent="0.25">
      <c r="A23" s="2" t="s">
        <v>20</v>
      </c>
      <c r="B23" s="21">
        <v>10944</v>
      </c>
      <c r="C23" s="20">
        <f t="shared" si="0"/>
        <v>12913.92</v>
      </c>
      <c r="D23" s="21">
        <v>23975</v>
      </c>
      <c r="E23" s="20">
        <f t="shared" si="3"/>
        <v>28290.5</v>
      </c>
      <c r="F23" s="21">
        <v>12585</v>
      </c>
      <c r="G23" s="20">
        <f t="shared" si="1"/>
        <v>14850.3</v>
      </c>
      <c r="H23" s="21">
        <v>25616</v>
      </c>
      <c r="I23" s="20">
        <f t="shared" si="4"/>
        <v>30226.880000000001</v>
      </c>
      <c r="J23" s="21">
        <v>13680</v>
      </c>
      <c r="K23" s="20">
        <f t="shared" si="2"/>
        <v>16142.4</v>
      </c>
      <c r="L23" s="21">
        <v>26711</v>
      </c>
      <c r="M23" s="20">
        <f t="shared" si="5"/>
        <v>31518.98</v>
      </c>
    </row>
    <row r="24" spans="1:13" x14ac:dyDescent="0.25">
      <c r="A24" s="2" t="s">
        <v>21</v>
      </c>
      <c r="B24" s="21">
        <v>19038</v>
      </c>
      <c r="C24" s="20">
        <f t="shared" si="0"/>
        <v>22464.84</v>
      </c>
      <c r="D24" s="21">
        <v>32069</v>
      </c>
      <c r="E24" s="20">
        <f t="shared" si="3"/>
        <v>37841.42</v>
      </c>
      <c r="F24" s="21">
        <v>21894</v>
      </c>
      <c r="G24" s="20">
        <f t="shared" si="1"/>
        <v>25834.92</v>
      </c>
      <c r="H24" s="21">
        <v>34925</v>
      </c>
      <c r="I24" s="20">
        <f t="shared" si="4"/>
        <v>41211.5</v>
      </c>
      <c r="J24" s="21"/>
      <c r="K24" s="21"/>
      <c r="L24" s="21">
        <v>36829</v>
      </c>
      <c r="M24" s="20">
        <f t="shared" si="5"/>
        <v>43458.22</v>
      </c>
    </row>
    <row r="25" spans="1:13" x14ac:dyDescent="0.25">
      <c r="A25" s="2" t="s">
        <v>22</v>
      </c>
      <c r="B25" s="21">
        <v>21059</v>
      </c>
      <c r="C25" s="20">
        <f t="shared" si="0"/>
        <v>24849.62</v>
      </c>
      <c r="D25" s="21">
        <v>34090</v>
      </c>
      <c r="E25" s="20">
        <f t="shared" si="3"/>
        <v>40226.199999999997</v>
      </c>
      <c r="F25" s="21">
        <v>24218</v>
      </c>
      <c r="G25" s="20">
        <f t="shared" si="1"/>
        <v>28577.239999999998</v>
      </c>
      <c r="H25" s="21">
        <v>37249</v>
      </c>
      <c r="I25" s="20">
        <f t="shared" si="4"/>
        <v>43953.82</v>
      </c>
      <c r="J25" s="21"/>
      <c r="K25" s="21"/>
      <c r="L25" s="21">
        <v>39355</v>
      </c>
      <c r="M25" s="20">
        <f t="shared" si="5"/>
        <v>46438.9</v>
      </c>
    </row>
    <row r="26" spans="1:13" x14ac:dyDescent="0.25">
      <c r="A26" s="2" t="s">
        <v>23</v>
      </c>
      <c r="B26" s="21">
        <v>40723</v>
      </c>
      <c r="C26" s="20">
        <f t="shared" si="0"/>
        <v>48053.14</v>
      </c>
      <c r="D26" s="21">
        <v>53754</v>
      </c>
      <c r="E26" s="20">
        <f t="shared" si="3"/>
        <v>63429.72</v>
      </c>
      <c r="F26" s="21">
        <v>46831</v>
      </c>
      <c r="G26" s="20">
        <f t="shared" si="1"/>
        <v>55260.58</v>
      </c>
      <c r="H26" s="21">
        <v>59863</v>
      </c>
      <c r="I26" s="20">
        <f t="shared" si="4"/>
        <v>70638.34</v>
      </c>
      <c r="J26" s="21"/>
      <c r="K26" s="21"/>
      <c r="L26" s="21">
        <v>100604</v>
      </c>
      <c r="M26" s="20">
        <f t="shared" si="5"/>
        <v>118712.72</v>
      </c>
    </row>
    <row r="27" spans="1:13" x14ac:dyDescent="0.25">
      <c r="A27" s="2" t="s">
        <v>24</v>
      </c>
      <c r="B27" s="21">
        <v>41016</v>
      </c>
      <c r="C27" s="20">
        <f t="shared" si="0"/>
        <v>48398.879999999997</v>
      </c>
      <c r="D27" s="21">
        <v>54048</v>
      </c>
      <c r="E27" s="20">
        <f t="shared" si="3"/>
        <v>63776.639999999999</v>
      </c>
      <c r="F27" s="21">
        <v>47169</v>
      </c>
      <c r="G27" s="20">
        <f t="shared" si="1"/>
        <v>55659.42</v>
      </c>
      <c r="H27" s="21">
        <v>60200</v>
      </c>
      <c r="I27" s="20">
        <f t="shared" si="4"/>
        <v>71036</v>
      </c>
      <c r="J27" s="21"/>
      <c r="K27" s="21"/>
      <c r="L27" s="21">
        <v>100970</v>
      </c>
      <c r="M27" s="20">
        <f t="shared" si="5"/>
        <v>119144.6</v>
      </c>
    </row>
    <row r="28" spans="1:13" x14ac:dyDescent="0.25">
      <c r="A28" s="2" t="s">
        <v>25</v>
      </c>
      <c r="B28" s="5"/>
      <c r="C28" s="20"/>
      <c r="D28" s="20">
        <v>112086</v>
      </c>
      <c r="E28" s="20">
        <f t="shared" si="3"/>
        <v>132261.48000000001</v>
      </c>
      <c r="F28" s="20"/>
      <c r="G28" s="20"/>
      <c r="H28" s="20">
        <v>129025</v>
      </c>
      <c r="I28" s="20">
        <f t="shared" si="4"/>
        <v>152249.5</v>
      </c>
      <c r="J28" s="20"/>
      <c r="K28" s="20"/>
      <c r="L28" s="20">
        <v>173569</v>
      </c>
      <c r="M28" s="20">
        <f t="shared" si="5"/>
        <v>204811.41999999998</v>
      </c>
    </row>
    <row r="29" spans="1:13" x14ac:dyDescent="0.25">
      <c r="A29" s="2" t="s">
        <v>27</v>
      </c>
      <c r="B29" s="5"/>
      <c r="C29" s="20"/>
      <c r="D29" s="20">
        <v>124603</v>
      </c>
      <c r="E29" s="20">
        <f t="shared" si="3"/>
        <v>147031.54</v>
      </c>
      <c r="F29" s="20"/>
      <c r="G29" s="20"/>
      <c r="H29" s="20">
        <v>143414</v>
      </c>
      <c r="I29" s="20">
        <f t="shared" si="4"/>
        <v>169228.52</v>
      </c>
      <c r="J29" s="20"/>
      <c r="K29" s="20"/>
      <c r="L29" s="20">
        <v>189220</v>
      </c>
      <c r="M29" s="20">
        <f t="shared" si="5"/>
        <v>223279.6</v>
      </c>
    </row>
    <row r="30" spans="1:13" x14ac:dyDescent="0.25">
      <c r="A30" s="2" t="s">
        <v>26</v>
      </c>
      <c r="B30" s="5"/>
      <c r="C30" s="20"/>
      <c r="D30" s="20">
        <v>214829</v>
      </c>
      <c r="E30" s="20">
        <f t="shared" si="3"/>
        <v>253498.22</v>
      </c>
      <c r="F30" s="20"/>
      <c r="G30" s="20"/>
      <c r="H30" s="20">
        <v>247524</v>
      </c>
      <c r="I30" s="20">
        <f t="shared" si="4"/>
        <v>292078.32</v>
      </c>
      <c r="J30" s="20"/>
      <c r="K30" s="20"/>
      <c r="L30" s="20">
        <v>269289</v>
      </c>
      <c r="M30" s="20">
        <f t="shared" si="5"/>
        <v>317761.02</v>
      </c>
    </row>
    <row r="31" spans="1:13" x14ac:dyDescent="0.25">
      <c r="A31" s="2" t="s">
        <v>28</v>
      </c>
      <c r="B31" s="5"/>
      <c r="C31" s="20"/>
      <c r="D31" s="20">
        <v>230833</v>
      </c>
      <c r="E31" s="20">
        <f t="shared" si="3"/>
        <v>272382.94</v>
      </c>
      <c r="F31" s="20"/>
      <c r="G31" s="20"/>
      <c r="H31" s="20">
        <v>265973</v>
      </c>
      <c r="I31" s="20">
        <f t="shared" si="4"/>
        <v>313848.14</v>
      </c>
      <c r="J31" s="20"/>
      <c r="K31" s="20"/>
      <c r="L31" s="20">
        <v>289303</v>
      </c>
      <c r="M31" s="20">
        <f t="shared" si="5"/>
        <v>341377.54</v>
      </c>
    </row>
    <row r="32" spans="1:13" x14ac:dyDescent="0.25">
      <c r="A32" s="2" t="s">
        <v>29</v>
      </c>
      <c r="B32" s="5"/>
      <c r="C32" s="20"/>
      <c r="D32" s="20">
        <v>533524</v>
      </c>
      <c r="E32" s="20">
        <f t="shared" si="3"/>
        <v>629558.31999999995</v>
      </c>
      <c r="F32" s="20"/>
      <c r="G32" s="20"/>
      <c r="H32" s="20">
        <v>595786</v>
      </c>
      <c r="I32" s="20">
        <f t="shared" si="4"/>
        <v>703027.48</v>
      </c>
      <c r="J32" s="20"/>
      <c r="K32" s="20"/>
      <c r="L32" s="20">
        <v>637295</v>
      </c>
      <c r="M32" s="20">
        <f t="shared" si="5"/>
        <v>752008.1</v>
      </c>
    </row>
    <row r="33" spans="1:13" x14ac:dyDescent="0.25">
      <c r="A33" s="2" t="s">
        <v>30</v>
      </c>
      <c r="B33" s="5"/>
      <c r="C33" s="20"/>
      <c r="D33" s="20">
        <v>544918</v>
      </c>
      <c r="E33" s="20">
        <f t="shared" si="3"/>
        <v>643003.24</v>
      </c>
      <c r="F33" s="20"/>
      <c r="G33" s="20"/>
      <c r="H33" s="20">
        <v>619210</v>
      </c>
      <c r="I33" s="20">
        <f t="shared" si="4"/>
        <v>730667.8</v>
      </c>
      <c r="J33" s="20"/>
      <c r="K33" s="20"/>
      <c r="L33" s="20">
        <v>690390</v>
      </c>
      <c r="M33" s="20">
        <f t="shared" si="5"/>
        <v>814660.2</v>
      </c>
    </row>
    <row r="34" spans="1:13" x14ac:dyDescent="0.25">
      <c r="A34" s="2" t="s">
        <v>32</v>
      </c>
      <c r="B34" s="5"/>
      <c r="C34" s="20"/>
      <c r="D34" s="20">
        <v>675891</v>
      </c>
      <c r="E34" s="20">
        <f t="shared" si="3"/>
        <v>797551.38</v>
      </c>
      <c r="F34" s="20"/>
      <c r="G34" s="20"/>
      <c r="H34" s="20">
        <v>769794</v>
      </c>
      <c r="I34" s="20">
        <f t="shared" si="4"/>
        <v>908356.91999999993</v>
      </c>
      <c r="J34" s="20"/>
      <c r="K34" s="20"/>
      <c r="L34" s="20">
        <v>844019</v>
      </c>
      <c r="M34" s="20">
        <f t="shared" si="5"/>
        <v>995942.41999999993</v>
      </c>
    </row>
    <row r="35" spans="1:13" x14ac:dyDescent="0.25">
      <c r="A35" s="2" t="s">
        <v>31</v>
      </c>
      <c r="B35" s="5"/>
      <c r="C35" s="20"/>
      <c r="D35" s="20">
        <v>1261665</v>
      </c>
      <c r="E35" s="20">
        <f t="shared" si="3"/>
        <v>1488764.7</v>
      </c>
      <c r="F35" s="20"/>
      <c r="G35" s="20"/>
      <c r="H35" s="20">
        <v>1431941</v>
      </c>
      <c r="I35" s="20">
        <f t="shared" si="4"/>
        <v>1689690.38</v>
      </c>
      <c r="J35" s="20"/>
      <c r="K35" s="20"/>
      <c r="L35" s="20">
        <v>1547596</v>
      </c>
      <c r="M35" s="20">
        <f t="shared" si="5"/>
        <v>1826163.28</v>
      </c>
    </row>
  </sheetData>
  <sheetProtection selectLockedCells="1" selectUnlockedCells="1"/>
  <customSheetViews>
    <customSheetView guid="{40AFCB5F-AC5B-4D1A-A56A-6108D817EC5A}" showPageBreaks="1" hiddenColumns="1" view="pageLayout" topLeftCell="A2">
      <selection activeCell="P23" sqref="P23"/>
      <pageMargins left="0.19791666666666666" right="0" top="1.125" bottom="0" header="0" footer="0"/>
      <pageSetup paperSize="9" orientation="portrait" r:id="rId1"/>
      <headerFooter>
        <oddHeader>&amp;L&amp;G</oddHeader>
      </headerFooter>
    </customSheetView>
  </customSheetViews>
  <mergeCells count="7">
    <mergeCell ref="C4:M4"/>
    <mergeCell ref="C5:M5"/>
    <mergeCell ref="B6:M6"/>
    <mergeCell ref="A6:A8"/>
    <mergeCell ref="B7:E7"/>
    <mergeCell ref="F7:I7"/>
    <mergeCell ref="J7:M7"/>
  </mergeCells>
  <pageMargins left="0.19791666666666666" right="0" top="1.125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8" tint="-0.249977111117893"/>
  </sheetPr>
  <dimension ref="A1:J15"/>
  <sheetViews>
    <sheetView showWhiteSpace="0" view="pageLayout" zoomScaleNormal="100" workbookViewId="0"/>
  </sheetViews>
  <sheetFormatPr defaultRowHeight="15" x14ac:dyDescent="0.25"/>
  <cols>
    <col min="1" max="1" width="16.42578125" customWidth="1"/>
    <col min="2" max="2" width="9.7109375" customWidth="1"/>
    <col min="3" max="3" width="12.5703125" customWidth="1"/>
    <col min="4" max="4" width="14.85546875" hidden="1" customWidth="1"/>
    <col min="5" max="5" width="11.5703125" customWidth="1"/>
    <col min="6" max="6" width="14.140625" customWidth="1"/>
    <col min="7" max="7" width="9.28515625" customWidth="1"/>
    <col min="8" max="8" width="12.85546875" customWidth="1"/>
    <col min="9" max="9" width="11.85546875" hidden="1" customWidth="1"/>
    <col min="10" max="10" width="10.140625" customWidth="1"/>
  </cols>
  <sheetData>
    <row r="1" spans="1:10" ht="120.75" customHeight="1" x14ac:dyDescent="0.25">
      <c r="A1" s="41"/>
      <c r="B1" s="64"/>
      <c r="C1" s="64"/>
      <c r="D1" s="64"/>
      <c r="E1" s="64"/>
      <c r="F1" s="64"/>
      <c r="G1" s="64"/>
      <c r="H1" s="64"/>
      <c r="I1" s="64"/>
      <c r="J1" s="56"/>
    </row>
    <row r="2" spans="1:10" ht="48" customHeight="1" x14ac:dyDescent="0.25">
      <c r="A2" s="81"/>
      <c r="B2" s="81"/>
      <c r="C2" s="329" t="s">
        <v>296</v>
      </c>
      <c r="D2" s="329"/>
      <c r="E2" s="329"/>
      <c r="F2" s="329"/>
      <c r="G2" s="329"/>
      <c r="H2" s="329"/>
      <c r="I2" s="329"/>
      <c r="J2" s="329"/>
    </row>
    <row r="3" spans="1:10" x14ac:dyDescent="0.25">
      <c r="A3" s="336" t="s">
        <v>129</v>
      </c>
      <c r="B3" s="337"/>
      <c r="C3" s="337"/>
      <c r="D3" s="337"/>
      <c r="E3" s="337"/>
      <c r="F3" s="337"/>
      <c r="G3" s="337"/>
      <c r="H3" s="337"/>
      <c r="I3" s="337"/>
      <c r="J3" s="338"/>
    </row>
    <row r="4" spans="1:10" x14ac:dyDescent="0.25">
      <c r="A4" s="339"/>
      <c r="B4" s="310"/>
      <c r="C4" s="310"/>
      <c r="D4" s="310"/>
      <c r="E4" s="310"/>
      <c r="F4" s="310"/>
      <c r="G4" s="310"/>
      <c r="H4" s="310"/>
      <c r="I4" s="310"/>
      <c r="J4" s="340"/>
    </row>
    <row r="5" spans="1:10" ht="30" x14ac:dyDescent="0.25">
      <c r="A5" s="76" t="s">
        <v>0</v>
      </c>
      <c r="B5" s="77" t="s">
        <v>58</v>
      </c>
      <c r="C5" s="76" t="s">
        <v>70</v>
      </c>
      <c r="D5" s="76" t="s">
        <v>59</v>
      </c>
      <c r="E5" s="76" t="s">
        <v>59</v>
      </c>
      <c r="F5" s="76" t="s">
        <v>0</v>
      </c>
      <c r="G5" s="77" t="s">
        <v>58</v>
      </c>
      <c r="H5" s="76" t="s">
        <v>70</v>
      </c>
      <c r="I5" s="76" t="s">
        <v>59</v>
      </c>
      <c r="J5" s="76" t="s">
        <v>59</v>
      </c>
    </row>
    <row r="6" spans="1:10" x14ac:dyDescent="0.25">
      <c r="A6" s="72" t="s">
        <v>50</v>
      </c>
      <c r="B6" s="78" t="s">
        <v>60</v>
      </c>
      <c r="C6" s="333">
        <v>4</v>
      </c>
      <c r="D6" s="78">
        <v>1850</v>
      </c>
      <c r="E6" s="82">
        <f t="shared" ref="E6:E15" si="0">(D6+(D6*18%))</f>
        <v>2183</v>
      </c>
      <c r="F6" s="72" t="s">
        <v>71</v>
      </c>
      <c r="G6" s="78" t="s">
        <v>62</v>
      </c>
      <c r="H6" s="333">
        <v>4</v>
      </c>
      <c r="I6" s="78">
        <v>1984.53</v>
      </c>
      <c r="J6" s="82">
        <f t="shared" ref="J6:J13" si="1">(I6+(I6*18%))</f>
        <v>2341.7453999999998</v>
      </c>
    </row>
    <row r="7" spans="1:10" x14ac:dyDescent="0.25">
      <c r="A7" s="72" t="s">
        <v>34</v>
      </c>
      <c r="B7" s="78" t="s">
        <v>61</v>
      </c>
      <c r="C7" s="334"/>
      <c r="D7" s="78">
        <v>3495.49</v>
      </c>
      <c r="E7" s="82">
        <f t="shared" si="0"/>
        <v>4124.6781999999994</v>
      </c>
      <c r="F7" s="72" t="s">
        <v>72</v>
      </c>
      <c r="G7" s="78" t="s">
        <v>63</v>
      </c>
      <c r="H7" s="334"/>
      <c r="I7" s="78">
        <v>2469.0700000000002</v>
      </c>
      <c r="J7" s="82">
        <f t="shared" si="1"/>
        <v>2913.5026000000003</v>
      </c>
    </row>
    <row r="8" spans="1:10" x14ac:dyDescent="0.25">
      <c r="A8" s="72" t="s">
        <v>35</v>
      </c>
      <c r="B8" s="78" t="s">
        <v>62</v>
      </c>
      <c r="C8" s="334"/>
      <c r="D8" s="78">
        <v>3943.81</v>
      </c>
      <c r="E8" s="82">
        <f t="shared" si="0"/>
        <v>4653.6957999999995</v>
      </c>
      <c r="F8" s="72" t="s">
        <v>73</v>
      </c>
      <c r="G8" s="78" t="s">
        <v>64</v>
      </c>
      <c r="H8" s="334"/>
      <c r="I8" s="78">
        <v>2788.31</v>
      </c>
      <c r="J8" s="82">
        <f t="shared" si="1"/>
        <v>3290.2057999999997</v>
      </c>
    </row>
    <row r="9" spans="1:10" x14ac:dyDescent="0.25">
      <c r="A9" s="72" t="s">
        <v>57</v>
      </c>
      <c r="B9" s="78" t="s">
        <v>63</v>
      </c>
      <c r="C9" s="334"/>
      <c r="D9" s="78">
        <v>5066.87</v>
      </c>
      <c r="E9" s="82">
        <f t="shared" si="0"/>
        <v>5978.9066000000003</v>
      </c>
      <c r="F9" s="72" t="s">
        <v>74</v>
      </c>
      <c r="G9" s="78" t="s">
        <v>65</v>
      </c>
      <c r="H9" s="334"/>
      <c r="I9" s="78">
        <v>3584.69</v>
      </c>
      <c r="J9" s="82">
        <f t="shared" si="1"/>
        <v>4229.9341999999997</v>
      </c>
    </row>
    <row r="10" spans="1:10" x14ac:dyDescent="0.25">
      <c r="A10" s="72" t="s">
        <v>51</v>
      </c>
      <c r="B10" s="78" t="s">
        <v>64</v>
      </c>
      <c r="C10" s="334"/>
      <c r="D10" s="78">
        <v>6393.24</v>
      </c>
      <c r="E10" s="82">
        <f t="shared" si="0"/>
        <v>7544.0231999999996</v>
      </c>
      <c r="F10" s="72" t="s">
        <v>75</v>
      </c>
      <c r="G10" s="78" t="s">
        <v>66</v>
      </c>
      <c r="H10" s="334"/>
      <c r="I10" s="78">
        <v>4519.3100000000004</v>
      </c>
      <c r="J10" s="82">
        <f t="shared" si="1"/>
        <v>5332.7858000000006</v>
      </c>
    </row>
    <row r="11" spans="1:10" x14ac:dyDescent="0.25">
      <c r="A11" s="72" t="s">
        <v>38</v>
      </c>
      <c r="B11" s="78" t="s">
        <v>65</v>
      </c>
      <c r="C11" s="334"/>
      <c r="D11" s="78">
        <v>7309.21</v>
      </c>
      <c r="E11" s="82">
        <f t="shared" si="0"/>
        <v>8624.8678</v>
      </c>
      <c r="F11" s="72" t="s">
        <v>52</v>
      </c>
      <c r="G11" s="78" t="s">
        <v>67</v>
      </c>
      <c r="H11" s="333">
        <v>2.5</v>
      </c>
      <c r="I11" s="78">
        <v>5169.2299999999996</v>
      </c>
      <c r="J11" s="82">
        <f t="shared" si="1"/>
        <v>6099.6913999999997</v>
      </c>
    </row>
    <row r="12" spans="1:10" x14ac:dyDescent="0.25">
      <c r="A12" s="72" t="s">
        <v>39</v>
      </c>
      <c r="B12" s="78" t="s">
        <v>66</v>
      </c>
      <c r="C12" s="335"/>
      <c r="D12" s="78">
        <v>7773.07</v>
      </c>
      <c r="E12" s="82">
        <f t="shared" si="0"/>
        <v>9172.2225999999991</v>
      </c>
      <c r="F12" s="72" t="s">
        <v>76</v>
      </c>
      <c r="G12" s="78" t="s">
        <v>68</v>
      </c>
      <c r="H12" s="334"/>
      <c r="I12" s="78">
        <v>8184.61</v>
      </c>
      <c r="J12" s="82">
        <f t="shared" si="1"/>
        <v>9657.8397999999997</v>
      </c>
    </row>
    <row r="13" spans="1:10" x14ac:dyDescent="0.25">
      <c r="A13" s="72" t="s">
        <v>40</v>
      </c>
      <c r="B13" s="78" t="s">
        <v>67</v>
      </c>
      <c r="C13" s="333">
        <v>2.5</v>
      </c>
      <c r="D13" s="78">
        <v>10019.23</v>
      </c>
      <c r="E13" s="82">
        <f t="shared" si="0"/>
        <v>11822.6914</v>
      </c>
      <c r="F13" s="72" t="s">
        <v>55</v>
      </c>
      <c r="G13" s="78" t="s">
        <v>69</v>
      </c>
      <c r="H13" s="335"/>
      <c r="I13" s="78">
        <v>10546.15</v>
      </c>
      <c r="J13" s="82">
        <f t="shared" si="1"/>
        <v>12444.456999999999</v>
      </c>
    </row>
    <row r="14" spans="1:10" x14ac:dyDescent="0.25">
      <c r="A14" s="72" t="s">
        <v>41</v>
      </c>
      <c r="B14" s="78" t="s">
        <v>68</v>
      </c>
      <c r="C14" s="334"/>
      <c r="D14" s="78">
        <v>14373.07</v>
      </c>
      <c r="E14" s="82">
        <f t="shared" si="0"/>
        <v>16960.222600000001</v>
      </c>
      <c r="F14" s="58"/>
      <c r="G14" s="71"/>
      <c r="H14" s="71"/>
      <c r="I14" s="71"/>
      <c r="J14" s="83"/>
    </row>
    <row r="15" spans="1:10" x14ac:dyDescent="0.25">
      <c r="A15" s="72" t="s">
        <v>42</v>
      </c>
      <c r="B15" s="78" t="s">
        <v>69</v>
      </c>
      <c r="C15" s="335"/>
      <c r="D15" s="78">
        <v>15130.76</v>
      </c>
      <c r="E15" s="82">
        <f t="shared" si="0"/>
        <v>17854.2968</v>
      </c>
      <c r="F15" s="58"/>
      <c r="G15" s="71"/>
      <c r="H15" s="71"/>
      <c r="I15" s="71"/>
      <c r="J15" s="41"/>
    </row>
  </sheetData>
  <sheetProtection selectLockedCells="1" selectUnlockedCells="1"/>
  <customSheetViews>
    <customSheetView guid="{40AFCB5F-AC5B-4D1A-A56A-6108D817EC5A}" showPageBreaks="1" hiddenColumns="1" view="pageLayout">
      <selection activeCell="C2" sqref="C2:J2"/>
      <pageMargins left="0.28125" right="0" top="1.2604166666666667" bottom="0" header="0" footer="0"/>
      <pageSetup paperSize="9" orientation="portrait" r:id="rId1"/>
      <headerFooter>
        <oddHeader>&amp;L&amp;G</oddHeader>
      </headerFooter>
    </customSheetView>
  </customSheetViews>
  <mergeCells count="6">
    <mergeCell ref="C2:J2"/>
    <mergeCell ref="C6:C12"/>
    <mergeCell ref="H6:H10"/>
    <mergeCell ref="H11:H13"/>
    <mergeCell ref="C13:C15"/>
    <mergeCell ref="A3:J4"/>
  </mergeCells>
  <pageMargins left="0.28125" right="0" top="1.2604166666666667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4"/>
  <sheetViews>
    <sheetView showWhiteSpace="0" view="pageLayout" zoomScaleNormal="100" workbookViewId="0"/>
  </sheetViews>
  <sheetFormatPr defaultRowHeight="15" x14ac:dyDescent="0.25"/>
  <cols>
    <col min="1" max="1" width="16.42578125" customWidth="1"/>
    <col min="2" max="2" width="12.5703125" customWidth="1"/>
    <col min="3" max="3" width="10.5703125" style="144" hidden="1" customWidth="1"/>
    <col min="4" max="4" width="10.140625" customWidth="1"/>
    <col min="5" max="5" width="12" customWidth="1"/>
    <col min="6" max="6" width="10.5703125" style="144" hidden="1" customWidth="1"/>
    <col min="7" max="7" width="9.42578125" customWidth="1"/>
    <col min="8" max="8" width="16.28515625" customWidth="1"/>
    <col min="9" max="9" width="11.5703125" customWidth="1"/>
    <col min="10" max="10" width="13.85546875" hidden="1" customWidth="1"/>
    <col min="11" max="11" width="9.85546875" customWidth="1"/>
    <col min="12" max="21" width="9.140625" customWidth="1"/>
  </cols>
  <sheetData>
    <row r="1" spans="1:11" ht="111.75" customHeight="1" x14ac:dyDescent="0.25">
      <c r="A1" s="41"/>
      <c r="B1" s="41"/>
      <c r="C1" s="143"/>
      <c r="D1" s="41"/>
      <c r="E1" s="41"/>
      <c r="F1" s="143"/>
      <c r="G1" s="41"/>
      <c r="H1" s="41"/>
      <c r="I1" s="41"/>
      <c r="J1" s="41"/>
      <c r="K1" s="41"/>
    </row>
    <row r="2" spans="1:11" ht="53.25" customHeight="1" x14ac:dyDescent="0.25">
      <c r="A2" s="41"/>
      <c r="B2" s="283" t="s">
        <v>317</v>
      </c>
      <c r="C2" s="283"/>
      <c r="D2" s="283"/>
      <c r="E2" s="283"/>
      <c r="F2" s="283"/>
      <c r="G2" s="283"/>
      <c r="H2" s="283"/>
      <c r="I2" s="64"/>
      <c r="J2" s="64"/>
      <c r="K2" s="64"/>
    </row>
    <row r="3" spans="1:11" ht="17.25" x14ac:dyDescent="0.25">
      <c r="A3" s="41"/>
      <c r="B3" s="345" t="s">
        <v>316</v>
      </c>
      <c r="C3" s="345"/>
      <c r="D3" s="345"/>
      <c r="E3" s="345"/>
      <c r="F3" s="345"/>
      <c r="G3" s="345"/>
      <c r="H3" s="345"/>
      <c r="I3" s="46"/>
      <c r="J3" s="46"/>
      <c r="K3" s="46"/>
    </row>
    <row r="4" spans="1:11" ht="15" customHeight="1" x14ac:dyDescent="0.25">
      <c r="A4" s="287" t="s">
        <v>318</v>
      </c>
      <c r="B4" s="288"/>
      <c r="C4" s="288"/>
      <c r="D4" s="288"/>
      <c r="E4" s="288"/>
      <c r="F4" s="288"/>
      <c r="G4" s="289"/>
      <c r="H4" s="287" t="s">
        <v>319</v>
      </c>
      <c r="I4" s="288"/>
      <c r="J4" s="288"/>
      <c r="K4" s="289"/>
    </row>
    <row r="5" spans="1:11" ht="66.75" customHeight="1" x14ac:dyDescent="0.25">
      <c r="A5" s="290"/>
      <c r="B5" s="291"/>
      <c r="C5" s="291"/>
      <c r="D5" s="291"/>
      <c r="E5" s="291"/>
      <c r="F5" s="291"/>
      <c r="G5" s="292"/>
      <c r="H5" s="290"/>
      <c r="I5" s="291"/>
      <c r="J5" s="291"/>
      <c r="K5" s="292"/>
    </row>
    <row r="6" spans="1:11" x14ac:dyDescent="0.25">
      <c r="A6" s="167" t="s">
        <v>0</v>
      </c>
      <c r="B6" s="168" t="s">
        <v>70</v>
      </c>
      <c r="D6" s="166" t="s">
        <v>59</v>
      </c>
      <c r="E6" s="168" t="s">
        <v>70</v>
      </c>
      <c r="G6" s="166" t="s">
        <v>59</v>
      </c>
      <c r="H6" s="167" t="s">
        <v>0</v>
      </c>
      <c r="I6" s="168" t="s">
        <v>70</v>
      </c>
      <c r="K6" s="167" t="s">
        <v>59</v>
      </c>
    </row>
    <row r="7" spans="1:11" x14ac:dyDescent="0.25">
      <c r="A7" s="96" t="s">
        <v>34</v>
      </c>
      <c r="B7" s="341">
        <v>4</v>
      </c>
      <c r="C7" s="100">
        <v>838.56</v>
      </c>
      <c r="D7" s="100">
        <f>C7+C7*0.18</f>
        <v>989.50079999999991</v>
      </c>
      <c r="E7" s="279"/>
      <c r="F7" s="20"/>
      <c r="G7" s="165"/>
      <c r="H7" s="96" t="s">
        <v>34</v>
      </c>
      <c r="I7" s="295">
        <v>4</v>
      </c>
      <c r="J7" s="177">
        <v>622.92999999999995</v>
      </c>
      <c r="K7" s="98">
        <f t="shared" ref="K7:K20" si="0">J7+J7*0.18</f>
        <v>735.05739999999992</v>
      </c>
    </row>
    <row r="8" spans="1:11" x14ac:dyDescent="0.25">
      <c r="A8" s="96" t="s">
        <v>35</v>
      </c>
      <c r="B8" s="342"/>
      <c r="C8" s="98">
        <v>1118.6400000000001</v>
      </c>
      <c r="D8" s="100">
        <f t="shared" ref="D8:D20" si="1">C8+C8*0.18</f>
        <v>1319.9952000000001</v>
      </c>
      <c r="E8" s="280"/>
      <c r="F8" s="20"/>
      <c r="G8" s="165"/>
      <c r="H8" s="96" t="s">
        <v>35</v>
      </c>
      <c r="I8" s="295"/>
      <c r="J8" s="177">
        <v>720.34</v>
      </c>
      <c r="K8" s="98">
        <f t="shared" si="0"/>
        <v>850.00120000000004</v>
      </c>
    </row>
    <row r="9" spans="1:11" x14ac:dyDescent="0.25">
      <c r="A9" s="96" t="s">
        <v>36</v>
      </c>
      <c r="B9" s="342"/>
      <c r="C9" s="98">
        <v>1330.51</v>
      </c>
      <c r="D9" s="100">
        <f t="shared" si="1"/>
        <v>1570.0018</v>
      </c>
      <c r="E9" s="280"/>
      <c r="F9" s="20"/>
      <c r="G9" s="165"/>
      <c r="H9" s="96" t="s">
        <v>36</v>
      </c>
      <c r="I9" s="295"/>
      <c r="J9" s="177">
        <v>850.42</v>
      </c>
      <c r="K9" s="98">
        <f t="shared" si="0"/>
        <v>1003.4956</v>
      </c>
    </row>
    <row r="10" spans="1:11" x14ac:dyDescent="0.25">
      <c r="A10" s="96" t="s">
        <v>51</v>
      </c>
      <c r="B10" s="342"/>
      <c r="C10" s="98">
        <v>1501.02</v>
      </c>
      <c r="D10" s="100">
        <f t="shared" si="1"/>
        <v>1771.2036000000001</v>
      </c>
      <c r="E10" s="280"/>
      <c r="F10" s="20"/>
      <c r="G10" s="165"/>
      <c r="H10" s="96" t="s">
        <v>51</v>
      </c>
      <c r="I10" s="295"/>
      <c r="J10" s="177">
        <v>1149.57</v>
      </c>
      <c r="K10" s="98">
        <f t="shared" si="0"/>
        <v>1356.4926</v>
      </c>
    </row>
    <row r="11" spans="1:11" x14ac:dyDescent="0.25">
      <c r="A11" s="96" t="s">
        <v>38</v>
      </c>
      <c r="B11" s="342"/>
      <c r="C11" s="98">
        <v>1694.8</v>
      </c>
      <c r="D11" s="100">
        <f t="shared" si="1"/>
        <v>1999.864</v>
      </c>
      <c r="E11" s="280"/>
      <c r="F11" s="20"/>
      <c r="G11" s="165"/>
      <c r="H11" s="96" t="s">
        <v>38</v>
      </c>
      <c r="I11" s="295"/>
      <c r="J11" s="177">
        <v>1240.99</v>
      </c>
      <c r="K11" s="98">
        <f t="shared" si="0"/>
        <v>1464.3681999999999</v>
      </c>
    </row>
    <row r="12" spans="1:11" x14ac:dyDescent="0.25">
      <c r="A12" s="96" t="s">
        <v>39</v>
      </c>
      <c r="B12" s="346"/>
      <c r="C12" s="177">
        <v>2003.65</v>
      </c>
      <c r="D12" s="100">
        <f t="shared" si="1"/>
        <v>2364.3070000000002</v>
      </c>
      <c r="E12" s="281"/>
      <c r="F12" s="20"/>
      <c r="G12" s="165"/>
      <c r="H12" s="96" t="s">
        <v>39</v>
      </c>
      <c r="I12" s="295"/>
      <c r="J12" s="177">
        <v>1663.05</v>
      </c>
      <c r="K12" s="98">
        <f t="shared" si="0"/>
        <v>1962.3989999999999</v>
      </c>
    </row>
    <row r="13" spans="1:11" x14ac:dyDescent="0.25">
      <c r="A13" s="96" t="s">
        <v>40</v>
      </c>
      <c r="B13" s="341">
        <v>2.5</v>
      </c>
      <c r="C13" s="98">
        <v>2758.29</v>
      </c>
      <c r="D13" s="100">
        <f t="shared" si="1"/>
        <v>3254.7822000000001</v>
      </c>
      <c r="E13" s="341">
        <v>1.6</v>
      </c>
      <c r="F13" s="98">
        <v>2626.94</v>
      </c>
      <c r="G13" s="99">
        <f t="shared" ref="G13:G20" si="2">F13+F13*0.18</f>
        <v>3099.7892000000002</v>
      </c>
      <c r="H13" s="96" t="s">
        <v>40</v>
      </c>
      <c r="I13" s="341">
        <v>2.5</v>
      </c>
      <c r="J13" s="177">
        <v>2015.92</v>
      </c>
      <c r="K13" s="98">
        <f t="shared" si="0"/>
        <v>2378.7856000000002</v>
      </c>
    </row>
    <row r="14" spans="1:11" x14ac:dyDescent="0.25">
      <c r="A14" s="96" t="s">
        <v>41</v>
      </c>
      <c r="B14" s="342"/>
      <c r="C14" s="98">
        <v>3071.22</v>
      </c>
      <c r="D14" s="100">
        <f t="shared" si="1"/>
        <v>3624.0395999999996</v>
      </c>
      <c r="E14" s="342"/>
      <c r="F14" s="177">
        <v>2924.97</v>
      </c>
      <c r="G14" s="99">
        <f t="shared" si="2"/>
        <v>3451.4645999999998</v>
      </c>
      <c r="H14" s="96" t="s">
        <v>41</v>
      </c>
      <c r="I14" s="342"/>
      <c r="J14" s="177">
        <v>2409.5300000000002</v>
      </c>
      <c r="K14" s="98">
        <f t="shared" si="0"/>
        <v>2843.2454000000002</v>
      </c>
    </row>
    <row r="15" spans="1:11" x14ac:dyDescent="0.25">
      <c r="A15" s="96" t="s">
        <v>42</v>
      </c>
      <c r="B15" s="342"/>
      <c r="C15" s="98">
        <v>6875.82</v>
      </c>
      <c r="D15" s="100">
        <f t="shared" si="1"/>
        <v>8113.4675999999999</v>
      </c>
      <c r="E15" s="342"/>
      <c r="F15" s="177">
        <v>6548.4</v>
      </c>
      <c r="G15" s="99">
        <f t="shared" si="2"/>
        <v>7727.1119999999992</v>
      </c>
      <c r="H15" s="96" t="s">
        <v>42</v>
      </c>
      <c r="I15" s="342"/>
      <c r="J15" s="177">
        <v>5459.04</v>
      </c>
      <c r="K15" s="98">
        <f t="shared" si="0"/>
        <v>6441.6671999999999</v>
      </c>
    </row>
    <row r="16" spans="1:11" x14ac:dyDescent="0.25">
      <c r="A16" s="96" t="s">
        <v>43</v>
      </c>
      <c r="B16" s="342"/>
      <c r="C16" s="98">
        <v>10587.1</v>
      </c>
      <c r="D16" s="100">
        <f t="shared" si="1"/>
        <v>12492.778</v>
      </c>
      <c r="E16" s="342"/>
      <c r="F16" s="98">
        <v>10082.950000000001</v>
      </c>
      <c r="G16" s="99">
        <f t="shared" si="2"/>
        <v>11897.881000000001</v>
      </c>
      <c r="H16" s="96" t="s">
        <v>43</v>
      </c>
      <c r="I16" s="342"/>
      <c r="J16" s="177">
        <v>8248.77</v>
      </c>
      <c r="K16" s="98">
        <f t="shared" si="0"/>
        <v>9733.5486000000001</v>
      </c>
    </row>
    <row r="17" spans="1:11" x14ac:dyDescent="0.25">
      <c r="A17" s="96" t="s">
        <v>44</v>
      </c>
      <c r="B17" s="342"/>
      <c r="C17" s="120">
        <v>14889.6</v>
      </c>
      <c r="D17" s="100">
        <f t="shared" si="1"/>
        <v>17569.727999999999</v>
      </c>
      <c r="E17" s="342"/>
      <c r="F17" s="178">
        <v>14180.57</v>
      </c>
      <c r="G17" s="99">
        <f t="shared" si="2"/>
        <v>16733.0726</v>
      </c>
      <c r="H17" s="96" t="s">
        <v>44</v>
      </c>
      <c r="I17" s="342"/>
      <c r="J17" s="177">
        <v>11468.89</v>
      </c>
      <c r="K17" s="98">
        <f t="shared" si="0"/>
        <v>13533.290199999999</v>
      </c>
    </row>
    <row r="18" spans="1:11" x14ac:dyDescent="0.25">
      <c r="A18" s="96" t="s">
        <v>46</v>
      </c>
      <c r="B18" s="342"/>
      <c r="C18" s="98">
        <v>32059.82</v>
      </c>
      <c r="D18" s="100">
        <f t="shared" si="1"/>
        <v>37830.587599999999</v>
      </c>
      <c r="E18" s="342"/>
      <c r="F18" s="178">
        <v>30533.16</v>
      </c>
      <c r="G18" s="99">
        <f t="shared" si="2"/>
        <v>36029.128799999999</v>
      </c>
      <c r="H18" s="96" t="s">
        <v>46</v>
      </c>
      <c r="I18" s="342"/>
      <c r="J18" s="177">
        <v>27489.21</v>
      </c>
      <c r="K18" s="98">
        <f t="shared" si="0"/>
        <v>32437.267799999998</v>
      </c>
    </row>
    <row r="19" spans="1:11" x14ac:dyDescent="0.25">
      <c r="A19" s="96" t="s">
        <v>272</v>
      </c>
      <c r="B19" s="343"/>
      <c r="C19" s="98">
        <v>82576.27</v>
      </c>
      <c r="D19" s="100">
        <f t="shared" si="1"/>
        <v>97439.998600000006</v>
      </c>
      <c r="E19" s="343"/>
      <c r="F19" s="178">
        <v>78644.070000000007</v>
      </c>
      <c r="G19" s="99">
        <f t="shared" si="2"/>
        <v>92800.002600000007</v>
      </c>
      <c r="H19" s="96" t="s">
        <v>272</v>
      </c>
      <c r="I19" s="343"/>
      <c r="J19" s="177">
        <v>66550.850000000006</v>
      </c>
      <c r="K19" s="98">
        <f t="shared" si="0"/>
        <v>78530.003000000012</v>
      </c>
    </row>
    <row r="20" spans="1:11" x14ac:dyDescent="0.25">
      <c r="A20" s="96" t="s">
        <v>273</v>
      </c>
      <c r="B20" s="344"/>
      <c r="C20" s="98">
        <v>144921.35999999999</v>
      </c>
      <c r="D20" s="100">
        <f t="shared" si="1"/>
        <v>171007.20479999998</v>
      </c>
      <c r="E20" s="344"/>
      <c r="F20" s="98">
        <v>138020.34</v>
      </c>
      <c r="G20" s="99">
        <f t="shared" si="2"/>
        <v>162864.0012</v>
      </c>
      <c r="H20" s="96" t="s">
        <v>273</v>
      </c>
      <c r="I20" s="344"/>
      <c r="J20" s="177">
        <v>125707.14</v>
      </c>
      <c r="K20" s="98">
        <f t="shared" si="0"/>
        <v>148334.4252</v>
      </c>
    </row>
    <row r="21" spans="1:11" x14ac:dyDescent="0.25">
      <c r="C21"/>
      <c r="F21"/>
    </row>
    <row r="22" spans="1:11" x14ac:dyDescent="0.25">
      <c r="C22"/>
      <c r="F22"/>
    </row>
    <row r="23" spans="1:11" x14ac:dyDescent="0.25">
      <c r="C23"/>
      <c r="F23"/>
    </row>
    <row r="24" spans="1:11" x14ac:dyDescent="0.25">
      <c r="C24"/>
      <c r="F24"/>
    </row>
    <row r="25" spans="1:11" x14ac:dyDescent="0.25">
      <c r="C25"/>
      <c r="F25"/>
    </row>
    <row r="26" spans="1:11" x14ac:dyDescent="0.25">
      <c r="C26"/>
      <c r="F26"/>
    </row>
    <row r="27" spans="1:11" x14ac:dyDescent="0.25">
      <c r="C27"/>
      <c r="F27"/>
    </row>
    <row r="28" spans="1:11" x14ac:dyDescent="0.25">
      <c r="C28"/>
      <c r="F28"/>
    </row>
    <row r="29" spans="1:11" x14ac:dyDescent="0.25">
      <c r="C29"/>
      <c r="F29"/>
    </row>
    <row r="30" spans="1:11" x14ac:dyDescent="0.25">
      <c r="C30"/>
      <c r="F30"/>
    </row>
    <row r="31" spans="1:11" x14ac:dyDescent="0.25">
      <c r="C31"/>
      <c r="F31"/>
    </row>
    <row r="32" spans="1:11" x14ac:dyDescent="0.25">
      <c r="C32"/>
      <c r="F32"/>
    </row>
    <row r="33" spans="3:6" x14ac:dyDescent="0.25">
      <c r="C33"/>
      <c r="F33"/>
    </row>
    <row r="34" spans="3:6" x14ac:dyDescent="0.25">
      <c r="C34"/>
      <c r="F34"/>
    </row>
    <row r="35" spans="3:6" x14ac:dyDescent="0.25">
      <c r="C35"/>
      <c r="F35"/>
    </row>
    <row r="36" spans="3:6" x14ac:dyDescent="0.25">
      <c r="C36"/>
      <c r="F36"/>
    </row>
    <row r="37" spans="3:6" x14ac:dyDescent="0.25">
      <c r="C37"/>
      <c r="F37"/>
    </row>
    <row r="38" spans="3:6" x14ac:dyDescent="0.25">
      <c r="C38"/>
      <c r="F38"/>
    </row>
    <row r="39" spans="3:6" x14ac:dyDescent="0.25">
      <c r="C39"/>
      <c r="F39"/>
    </row>
    <row r="40" spans="3:6" x14ac:dyDescent="0.25">
      <c r="C40"/>
      <c r="F40"/>
    </row>
    <row r="41" spans="3:6" x14ac:dyDescent="0.25">
      <c r="C41"/>
      <c r="F41"/>
    </row>
    <row r="42" spans="3:6" x14ac:dyDescent="0.25">
      <c r="C42"/>
      <c r="F42"/>
    </row>
    <row r="43" spans="3:6" x14ac:dyDescent="0.25">
      <c r="C43"/>
      <c r="F43"/>
    </row>
    <row r="44" spans="3:6" x14ac:dyDescent="0.25">
      <c r="C44"/>
      <c r="F44"/>
    </row>
  </sheetData>
  <sheetProtection selectLockedCells="1" selectUnlockedCells="1"/>
  <mergeCells count="10">
    <mergeCell ref="B13:B20"/>
    <mergeCell ref="E13:E20"/>
    <mergeCell ref="I13:I20"/>
    <mergeCell ref="B2:H2"/>
    <mergeCell ref="B3:H3"/>
    <mergeCell ref="A4:G5"/>
    <mergeCell ref="H4:K5"/>
    <mergeCell ref="B7:B12"/>
    <mergeCell ref="E7:E12"/>
    <mergeCell ref="I7:I12"/>
  </mergeCells>
  <pageMargins left="0.30208333333333331" right="0" top="1.21875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3" tint="-0.249977111117893"/>
  </sheetPr>
  <dimension ref="A1:M48"/>
  <sheetViews>
    <sheetView showWhiteSpace="0" view="pageLayout" zoomScaleNormal="90" workbookViewId="0">
      <selection activeCell="C2" sqref="C2:M2"/>
    </sheetView>
  </sheetViews>
  <sheetFormatPr defaultRowHeight="15" x14ac:dyDescent="0.25"/>
  <cols>
    <col min="1" max="1" width="20.5703125" customWidth="1"/>
    <col min="2" max="2" width="14.85546875" hidden="1" customWidth="1"/>
    <col min="3" max="3" width="11.7109375" customWidth="1"/>
    <col min="4" max="4" width="14.85546875" hidden="1" customWidth="1"/>
    <col min="5" max="5" width="12.5703125" customWidth="1"/>
    <col min="6" max="6" width="13" hidden="1" customWidth="1"/>
    <col min="7" max="7" width="12.7109375" customWidth="1"/>
    <col min="8" max="8" width="14.85546875" hidden="1" customWidth="1"/>
    <col min="9" max="9" width="13.28515625" customWidth="1"/>
    <col min="10" max="10" width="14.85546875" hidden="1" customWidth="1"/>
    <col min="11" max="11" width="12.140625" customWidth="1"/>
    <col min="12" max="12" width="14.85546875" hidden="1" customWidth="1"/>
    <col min="13" max="13" width="13.7109375" customWidth="1"/>
  </cols>
  <sheetData>
    <row r="1" spans="1:13" ht="120" customHeight="1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13" s="3" customFormat="1" ht="30.75" customHeight="1" x14ac:dyDescent="0.25">
      <c r="A2" s="44"/>
      <c r="B2" s="45"/>
      <c r="C2" s="276" t="s">
        <v>195</v>
      </c>
      <c r="D2" s="276"/>
      <c r="E2" s="276"/>
      <c r="F2" s="276"/>
      <c r="G2" s="276"/>
      <c r="H2" s="276"/>
      <c r="I2" s="276"/>
      <c r="J2" s="276"/>
      <c r="K2" s="276"/>
      <c r="L2" s="276"/>
      <c r="M2" s="276"/>
    </row>
    <row r="3" spans="1:13" s="3" customFormat="1" ht="27.75" customHeight="1" x14ac:dyDescent="0.25">
      <c r="A3" s="44"/>
      <c r="B3" s="46"/>
      <c r="C3" s="48" t="s">
        <v>33</v>
      </c>
      <c r="D3" s="46"/>
      <c r="E3" s="46"/>
      <c r="F3" s="46"/>
      <c r="G3" s="46"/>
      <c r="H3" s="46"/>
      <c r="I3" s="46"/>
      <c r="J3" s="46"/>
      <c r="K3" s="46"/>
      <c r="L3" s="46"/>
      <c r="M3" s="44"/>
    </row>
    <row r="4" spans="1:13" x14ac:dyDescent="0.25">
      <c r="A4" s="279" t="s">
        <v>0</v>
      </c>
      <c r="B4" s="277" t="s">
        <v>124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8"/>
    </row>
    <row r="5" spans="1:13" x14ac:dyDescent="0.25">
      <c r="A5" s="280"/>
      <c r="B5" s="277" t="s">
        <v>136</v>
      </c>
      <c r="C5" s="277"/>
      <c r="D5" s="277"/>
      <c r="E5" s="282"/>
      <c r="F5" s="277" t="s">
        <v>137</v>
      </c>
      <c r="G5" s="277"/>
      <c r="H5" s="277"/>
      <c r="I5" s="282"/>
      <c r="J5" s="277" t="s">
        <v>138</v>
      </c>
      <c r="K5" s="277"/>
      <c r="L5" s="277"/>
      <c r="M5" s="278"/>
    </row>
    <row r="6" spans="1:13" x14ac:dyDescent="0.25">
      <c r="A6" s="281"/>
      <c r="B6" s="37" t="s">
        <v>4</v>
      </c>
      <c r="C6" s="37" t="s">
        <v>4</v>
      </c>
      <c r="D6" s="37" t="s">
        <v>5</v>
      </c>
      <c r="E6" s="37" t="s">
        <v>5</v>
      </c>
      <c r="F6" s="37" t="s">
        <v>4</v>
      </c>
      <c r="G6" s="37" t="s">
        <v>4</v>
      </c>
      <c r="H6" s="37" t="s">
        <v>5</v>
      </c>
      <c r="I6" s="37" t="s">
        <v>5</v>
      </c>
      <c r="J6" s="37" t="s">
        <v>4</v>
      </c>
      <c r="K6" s="37" t="s">
        <v>4</v>
      </c>
      <c r="L6" s="37" t="s">
        <v>5</v>
      </c>
      <c r="M6" s="37" t="s">
        <v>5</v>
      </c>
    </row>
    <row r="7" spans="1:13" x14ac:dyDescent="0.25">
      <c r="A7" s="49" t="s">
        <v>6</v>
      </c>
      <c r="B7" s="20">
        <v>1081</v>
      </c>
      <c r="C7" s="107">
        <f>(B7+(B7*18%))</f>
        <v>1275.58</v>
      </c>
      <c r="D7" s="34"/>
      <c r="E7" s="107"/>
      <c r="F7" s="20">
        <v>1243</v>
      </c>
      <c r="G7" s="34">
        <f>(F7+(F7*18%))</f>
        <v>1466.74</v>
      </c>
      <c r="H7" s="34"/>
      <c r="I7" s="34"/>
      <c r="J7" s="20">
        <v>1351</v>
      </c>
      <c r="K7" s="34">
        <f>(J7+(J7*18%))</f>
        <v>1594.18</v>
      </c>
      <c r="L7" s="34"/>
      <c r="M7" s="50"/>
    </row>
    <row r="8" spans="1:13" x14ac:dyDescent="0.25">
      <c r="A8" s="49" t="s">
        <v>7</v>
      </c>
      <c r="B8" s="20">
        <v>1201</v>
      </c>
      <c r="C8" s="107">
        <f t="shared" ref="C8:C25" si="0">(B8+(B8*18%))</f>
        <v>1417.18</v>
      </c>
      <c r="D8" s="34"/>
      <c r="E8" s="107"/>
      <c r="F8" s="20">
        <v>1381</v>
      </c>
      <c r="G8" s="34">
        <f t="shared" ref="G8:G25" si="1">(F8+(F8*18%))</f>
        <v>1629.58</v>
      </c>
      <c r="H8" s="34"/>
      <c r="I8" s="34"/>
      <c r="J8" s="20">
        <v>1501</v>
      </c>
      <c r="K8" s="34">
        <f t="shared" ref="K8:K21" si="2">(J8+(J8*18%))</f>
        <v>1771.18</v>
      </c>
      <c r="L8" s="34"/>
      <c r="M8" s="50"/>
    </row>
    <row r="9" spans="1:13" x14ac:dyDescent="0.25">
      <c r="A9" s="49" t="s">
        <v>8</v>
      </c>
      <c r="B9" s="20">
        <v>1418</v>
      </c>
      <c r="C9" s="107">
        <f t="shared" si="0"/>
        <v>1673.24</v>
      </c>
      <c r="D9" s="34"/>
      <c r="E9" s="107"/>
      <c r="F9" s="20">
        <v>1631</v>
      </c>
      <c r="G9" s="34">
        <f t="shared" si="1"/>
        <v>1924.58</v>
      </c>
      <c r="H9" s="34"/>
      <c r="I9" s="34"/>
      <c r="J9" s="20">
        <v>1773</v>
      </c>
      <c r="K9" s="34">
        <f t="shared" si="2"/>
        <v>2092.14</v>
      </c>
      <c r="L9" s="34"/>
      <c r="M9" s="50"/>
    </row>
    <row r="10" spans="1:13" x14ac:dyDescent="0.25">
      <c r="A10" s="49" t="s">
        <v>9</v>
      </c>
      <c r="B10" s="20">
        <v>1661</v>
      </c>
      <c r="C10" s="107">
        <f t="shared" si="0"/>
        <v>1959.98</v>
      </c>
      <c r="D10" s="34"/>
      <c r="E10" s="107"/>
      <c r="F10" s="20">
        <v>1910</v>
      </c>
      <c r="G10" s="34">
        <f t="shared" si="1"/>
        <v>2253.8000000000002</v>
      </c>
      <c r="H10" s="34"/>
      <c r="I10" s="34"/>
      <c r="J10" s="20">
        <v>2076</v>
      </c>
      <c r="K10" s="34">
        <f t="shared" si="2"/>
        <v>2449.6799999999998</v>
      </c>
      <c r="L10" s="34"/>
      <c r="M10" s="50"/>
    </row>
    <row r="11" spans="1:13" x14ac:dyDescent="0.25">
      <c r="A11" s="49" t="s">
        <v>10</v>
      </c>
      <c r="B11" s="88">
        <v>1959</v>
      </c>
      <c r="C11" s="107">
        <f t="shared" si="0"/>
        <v>2311.62</v>
      </c>
      <c r="D11" s="34"/>
      <c r="E11" s="107"/>
      <c r="F11" s="88">
        <v>2253</v>
      </c>
      <c r="G11" s="34">
        <f t="shared" si="1"/>
        <v>2658.54</v>
      </c>
      <c r="H11" s="34"/>
      <c r="I11" s="34"/>
      <c r="J11" s="88">
        <v>2449</v>
      </c>
      <c r="K11" s="34">
        <f t="shared" si="2"/>
        <v>2889.82</v>
      </c>
      <c r="L11" s="34"/>
      <c r="M11" s="50"/>
    </row>
    <row r="12" spans="1:13" x14ac:dyDescent="0.25">
      <c r="A12" s="49" t="s">
        <v>11</v>
      </c>
      <c r="B12" s="88">
        <v>2182</v>
      </c>
      <c r="C12" s="107">
        <f t="shared" si="0"/>
        <v>2574.7600000000002</v>
      </c>
      <c r="D12" s="88">
        <v>5364</v>
      </c>
      <c r="E12" s="107">
        <f>(D12+(D12*18%))</f>
        <v>6329.52</v>
      </c>
      <c r="F12" s="88">
        <v>2509</v>
      </c>
      <c r="G12" s="34">
        <f t="shared" si="1"/>
        <v>2960.62</v>
      </c>
      <c r="H12" s="88">
        <v>5691</v>
      </c>
      <c r="I12" s="34">
        <f>(H12+(H12*18%))</f>
        <v>6715.38</v>
      </c>
      <c r="J12" s="88">
        <v>2728</v>
      </c>
      <c r="K12" s="34">
        <f t="shared" si="2"/>
        <v>3219.04</v>
      </c>
      <c r="L12" s="88">
        <v>5910</v>
      </c>
      <c r="M12" s="34">
        <f>(L12+(L12*18%))</f>
        <v>6973.8</v>
      </c>
    </row>
    <row r="13" spans="1:13" x14ac:dyDescent="0.25">
      <c r="A13" s="49" t="s">
        <v>12</v>
      </c>
      <c r="B13" s="88">
        <v>2346</v>
      </c>
      <c r="C13" s="107">
        <f t="shared" si="0"/>
        <v>2768.2799999999997</v>
      </c>
      <c r="D13" s="88">
        <v>5528</v>
      </c>
      <c r="E13" s="107">
        <f t="shared" ref="E13:E33" si="3">(D13+(D13*18%))</f>
        <v>6523.04</v>
      </c>
      <c r="F13" s="88">
        <v>2698</v>
      </c>
      <c r="G13" s="34">
        <f t="shared" si="1"/>
        <v>3183.64</v>
      </c>
      <c r="H13" s="88">
        <v>5880</v>
      </c>
      <c r="I13" s="34">
        <f t="shared" ref="I13:I33" si="4">(H13+(H13*18%))</f>
        <v>6938.4</v>
      </c>
      <c r="J13" s="88">
        <v>2933</v>
      </c>
      <c r="K13" s="34">
        <f t="shared" si="2"/>
        <v>3460.94</v>
      </c>
      <c r="L13" s="88">
        <v>6115</v>
      </c>
      <c r="M13" s="34">
        <f t="shared" ref="M13:M33" si="5">(L13+(L13*18%))</f>
        <v>7215.7</v>
      </c>
    </row>
    <row r="14" spans="1:13" x14ac:dyDescent="0.25">
      <c r="A14" s="49" t="s">
        <v>13</v>
      </c>
      <c r="B14" s="88">
        <v>2660</v>
      </c>
      <c r="C14" s="107">
        <f t="shared" si="0"/>
        <v>3138.8</v>
      </c>
      <c r="D14" s="88">
        <v>5842</v>
      </c>
      <c r="E14" s="107">
        <f t="shared" si="3"/>
        <v>6893.5599999999995</v>
      </c>
      <c r="F14" s="88">
        <v>3059</v>
      </c>
      <c r="G14" s="34">
        <f t="shared" si="1"/>
        <v>3609.62</v>
      </c>
      <c r="H14" s="88">
        <v>6241</v>
      </c>
      <c r="I14" s="34">
        <f t="shared" si="4"/>
        <v>7364.38</v>
      </c>
      <c r="J14" s="88">
        <v>3325</v>
      </c>
      <c r="K14" s="34">
        <f t="shared" si="2"/>
        <v>3923.5</v>
      </c>
      <c r="L14" s="88">
        <v>13750</v>
      </c>
      <c r="M14" s="34">
        <f t="shared" si="5"/>
        <v>16225</v>
      </c>
    </row>
    <row r="15" spans="1:13" x14ac:dyDescent="0.25">
      <c r="A15" s="49" t="s">
        <v>14</v>
      </c>
      <c r="B15" s="88">
        <v>2963</v>
      </c>
      <c r="C15" s="107">
        <f t="shared" si="0"/>
        <v>3496.34</v>
      </c>
      <c r="D15" s="88">
        <v>6145</v>
      </c>
      <c r="E15" s="107">
        <f t="shared" si="3"/>
        <v>7251.1</v>
      </c>
      <c r="F15" s="88">
        <v>3407</v>
      </c>
      <c r="G15" s="34">
        <f t="shared" si="1"/>
        <v>4020.26</v>
      </c>
      <c r="H15" s="88">
        <v>6589</v>
      </c>
      <c r="I15" s="34">
        <f t="shared" si="4"/>
        <v>7775.02</v>
      </c>
      <c r="J15" s="88">
        <v>3704</v>
      </c>
      <c r="K15" s="34">
        <f t="shared" si="2"/>
        <v>4370.72</v>
      </c>
      <c r="L15" s="88">
        <v>14129</v>
      </c>
      <c r="M15" s="34">
        <f t="shared" si="5"/>
        <v>16672.22</v>
      </c>
    </row>
    <row r="16" spans="1:13" x14ac:dyDescent="0.25">
      <c r="A16" s="49" t="s">
        <v>15</v>
      </c>
      <c r="B16" s="88">
        <v>3100</v>
      </c>
      <c r="C16" s="107">
        <f t="shared" si="0"/>
        <v>3658</v>
      </c>
      <c r="D16" s="88">
        <v>6282</v>
      </c>
      <c r="E16" s="107">
        <f t="shared" si="3"/>
        <v>7412.76</v>
      </c>
      <c r="F16" s="88">
        <v>3565</v>
      </c>
      <c r="G16" s="34">
        <f t="shared" si="1"/>
        <v>4206.7</v>
      </c>
      <c r="H16" s="88">
        <v>6747</v>
      </c>
      <c r="I16" s="34">
        <f t="shared" si="4"/>
        <v>7961.46</v>
      </c>
      <c r="J16" s="88">
        <v>3875</v>
      </c>
      <c r="K16" s="34">
        <f t="shared" si="2"/>
        <v>4572.5</v>
      </c>
      <c r="L16" s="88">
        <v>14300</v>
      </c>
      <c r="M16" s="34">
        <f t="shared" si="5"/>
        <v>16874</v>
      </c>
    </row>
    <row r="17" spans="1:13" x14ac:dyDescent="0.25">
      <c r="A17" s="51" t="s">
        <v>16</v>
      </c>
      <c r="B17" s="89">
        <v>3664</v>
      </c>
      <c r="C17" s="107">
        <f t="shared" si="0"/>
        <v>4323.5200000000004</v>
      </c>
      <c r="D17" s="89">
        <v>6846</v>
      </c>
      <c r="E17" s="107">
        <f t="shared" si="3"/>
        <v>8078.28</v>
      </c>
      <c r="F17" s="89">
        <v>4214</v>
      </c>
      <c r="G17" s="34">
        <f t="shared" si="1"/>
        <v>4972.5200000000004</v>
      </c>
      <c r="H17" s="89">
        <v>7396</v>
      </c>
      <c r="I17" s="34">
        <f t="shared" si="4"/>
        <v>8727.2800000000007</v>
      </c>
      <c r="J17" s="89">
        <v>4580</v>
      </c>
      <c r="K17" s="34">
        <f t="shared" si="2"/>
        <v>5404.4</v>
      </c>
      <c r="L17" s="89">
        <v>15005</v>
      </c>
      <c r="M17" s="34">
        <f t="shared" si="5"/>
        <v>17705.900000000001</v>
      </c>
    </row>
    <row r="18" spans="1:13" x14ac:dyDescent="0.25">
      <c r="A18" s="51" t="s">
        <v>17</v>
      </c>
      <c r="B18" s="89">
        <v>7548</v>
      </c>
      <c r="C18" s="107">
        <f t="shared" si="0"/>
        <v>8906.64</v>
      </c>
      <c r="D18" s="89">
        <v>17973</v>
      </c>
      <c r="E18" s="107">
        <f t="shared" si="3"/>
        <v>21208.14</v>
      </c>
      <c r="F18" s="89">
        <v>8680</v>
      </c>
      <c r="G18" s="34">
        <f t="shared" si="1"/>
        <v>10242.4</v>
      </c>
      <c r="H18" s="89">
        <v>19105</v>
      </c>
      <c r="I18" s="34">
        <f t="shared" si="4"/>
        <v>22543.9</v>
      </c>
      <c r="J18" s="89">
        <v>9435</v>
      </c>
      <c r="K18" s="34">
        <f t="shared" si="2"/>
        <v>11133.3</v>
      </c>
      <c r="L18" s="89">
        <v>19860</v>
      </c>
      <c r="M18" s="34">
        <f t="shared" si="5"/>
        <v>23434.799999999999</v>
      </c>
    </row>
    <row r="19" spans="1:13" x14ac:dyDescent="0.25">
      <c r="A19" s="51" t="s">
        <v>18</v>
      </c>
      <c r="B19" s="89">
        <v>8566</v>
      </c>
      <c r="C19" s="107">
        <f t="shared" si="0"/>
        <v>10107.879999999999</v>
      </c>
      <c r="D19" s="89">
        <v>18991</v>
      </c>
      <c r="E19" s="107">
        <f t="shared" si="3"/>
        <v>22409.38</v>
      </c>
      <c r="F19" s="89">
        <v>9851</v>
      </c>
      <c r="G19" s="34">
        <f t="shared" si="1"/>
        <v>11624.18</v>
      </c>
      <c r="H19" s="89">
        <v>20276</v>
      </c>
      <c r="I19" s="34">
        <f t="shared" si="4"/>
        <v>23925.68</v>
      </c>
      <c r="J19" s="89">
        <v>10708</v>
      </c>
      <c r="K19" s="34">
        <f t="shared" si="2"/>
        <v>12635.44</v>
      </c>
      <c r="L19" s="89">
        <v>21133</v>
      </c>
      <c r="M19" s="34">
        <f t="shared" si="5"/>
        <v>24936.94</v>
      </c>
    </row>
    <row r="20" spans="1:13" x14ac:dyDescent="0.25">
      <c r="A20" s="51" t="s">
        <v>19</v>
      </c>
      <c r="B20" s="89">
        <v>11843</v>
      </c>
      <c r="C20" s="107">
        <f t="shared" si="0"/>
        <v>13974.74</v>
      </c>
      <c r="D20" s="89">
        <v>22268</v>
      </c>
      <c r="E20" s="107">
        <f t="shared" si="3"/>
        <v>26276.239999999998</v>
      </c>
      <c r="F20" s="89">
        <v>13619</v>
      </c>
      <c r="G20" s="34">
        <f t="shared" si="1"/>
        <v>16070.42</v>
      </c>
      <c r="H20" s="89">
        <v>24044</v>
      </c>
      <c r="I20" s="34">
        <f t="shared" si="4"/>
        <v>28371.919999999998</v>
      </c>
      <c r="J20" s="89">
        <v>14804</v>
      </c>
      <c r="K20" s="34">
        <f t="shared" si="2"/>
        <v>17468.72</v>
      </c>
      <c r="L20" s="89">
        <v>25229</v>
      </c>
      <c r="M20" s="34">
        <f t="shared" si="5"/>
        <v>29770.22</v>
      </c>
    </row>
    <row r="21" spans="1:13" x14ac:dyDescent="0.25">
      <c r="A21" s="51" t="s">
        <v>20</v>
      </c>
      <c r="B21" s="89">
        <v>9216</v>
      </c>
      <c r="C21" s="107">
        <f t="shared" si="0"/>
        <v>10874.88</v>
      </c>
      <c r="D21" s="89">
        <v>19641</v>
      </c>
      <c r="E21" s="107">
        <f t="shared" si="3"/>
        <v>23176.38</v>
      </c>
      <c r="F21" s="89">
        <v>10598</v>
      </c>
      <c r="G21" s="34">
        <f t="shared" si="1"/>
        <v>12505.64</v>
      </c>
      <c r="H21" s="89">
        <v>21023</v>
      </c>
      <c r="I21" s="34">
        <f t="shared" si="4"/>
        <v>24807.14</v>
      </c>
      <c r="J21" s="89">
        <v>11520</v>
      </c>
      <c r="K21" s="34">
        <f t="shared" si="2"/>
        <v>13593.6</v>
      </c>
      <c r="L21" s="89">
        <v>21945</v>
      </c>
      <c r="M21" s="34">
        <f t="shared" si="5"/>
        <v>25895.1</v>
      </c>
    </row>
    <row r="22" spans="1:13" x14ac:dyDescent="0.25">
      <c r="A22" s="51" t="s">
        <v>21</v>
      </c>
      <c r="B22" s="89">
        <v>15230</v>
      </c>
      <c r="C22" s="107">
        <f t="shared" si="0"/>
        <v>17971.400000000001</v>
      </c>
      <c r="D22" s="89">
        <v>25655</v>
      </c>
      <c r="E22" s="107">
        <f t="shared" si="3"/>
        <v>30272.9</v>
      </c>
      <c r="F22" s="89">
        <v>17515</v>
      </c>
      <c r="G22" s="34">
        <f t="shared" si="1"/>
        <v>20667.7</v>
      </c>
      <c r="H22" s="89">
        <v>27940</v>
      </c>
      <c r="I22" s="34">
        <f t="shared" si="4"/>
        <v>32969.199999999997</v>
      </c>
      <c r="J22" s="34"/>
      <c r="K22" s="34"/>
      <c r="L22" s="89">
        <v>29463</v>
      </c>
      <c r="M22" s="34">
        <f t="shared" si="5"/>
        <v>34766.339999999997</v>
      </c>
    </row>
    <row r="23" spans="1:13" x14ac:dyDescent="0.25">
      <c r="A23" s="51" t="s">
        <v>22</v>
      </c>
      <c r="B23" s="89">
        <v>16847</v>
      </c>
      <c r="C23" s="107">
        <f t="shared" si="0"/>
        <v>19879.46</v>
      </c>
      <c r="D23" s="89">
        <v>27272</v>
      </c>
      <c r="E23" s="107">
        <f t="shared" si="3"/>
        <v>32180.959999999999</v>
      </c>
      <c r="F23" s="89">
        <v>19374</v>
      </c>
      <c r="G23" s="34">
        <f t="shared" si="1"/>
        <v>22861.32</v>
      </c>
      <c r="H23" s="89">
        <v>29799</v>
      </c>
      <c r="I23" s="34">
        <f t="shared" si="4"/>
        <v>35162.82</v>
      </c>
      <c r="J23" s="34"/>
      <c r="K23" s="34"/>
      <c r="L23" s="89">
        <v>31484</v>
      </c>
      <c r="M23" s="34">
        <f t="shared" si="5"/>
        <v>37151.120000000003</v>
      </c>
    </row>
    <row r="24" spans="1:13" x14ac:dyDescent="0.25">
      <c r="A24" s="51" t="s">
        <v>23</v>
      </c>
      <c r="B24" s="89">
        <v>32578</v>
      </c>
      <c r="C24" s="107">
        <f t="shared" si="0"/>
        <v>38442.04</v>
      </c>
      <c r="D24" s="89">
        <v>43003</v>
      </c>
      <c r="E24" s="107">
        <f t="shared" si="3"/>
        <v>50743.54</v>
      </c>
      <c r="F24" s="89">
        <v>37465</v>
      </c>
      <c r="G24" s="34">
        <f t="shared" si="1"/>
        <v>44208.7</v>
      </c>
      <c r="H24" s="89">
        <v>47890</v>
      </c>
      <c r="I24" s="34">
        <f t="shared" si="4"/>
        <v>56510.2</v>
      </c>
      <c r="J24" s="34"/>
      <c r="K24" s="34"/>
      <c r="L24" s="89">
        <v>80483</v>
      </c>
      <c r="M24" s="34">
        <f t="shared" si="5"/>
        <v>94969.94</v>
      </c>
    </row>
    <row r="25" spans="1:13" x14ac:dyDescent="0.25">
      <c r="A25" s="51" t="s">
        <v>24</v>
      </c>
      <c r="B25" s="89">
        <v>32813</v>
      </c>
      <c r="C25" s="107">
        <f t="shared" si="0"/>
        <v>38719.339999999997</v>
      </c>
      <c r="D25" s="89">
        <v>43238</v>
      </c>
      <c r="E25" s="107">
        <f t="shared" si="3"/>
        <v>51020.84</v>
      </c>
      <c r="F25" s="89">
        <v>37735</v>
      </c>
      <c r="G25" s="34">
        <f t="shared" si="1"/>
        <v>44527.3</v>
      </c>
      <c r="H25" s="89">
        <v>48160</v>
      </c>
      <c r="I25" s="34">
        <f t="shared" si="4"/>
        <v>56828.800000000003</v>
      </c>
      <c r="J25" s="34"/>
      <c r="K25" s="34"/>
      <c r="L25" s="89">
        <v>80776</v>
      </c>
      <c r="M25" s="34">
        <f t="shared" si="5"/>
        <v>95315.68</v>
      </c>
    </row>
    <row r="26" spans="1:13" x14ac:dyDescent="0.25">
      <c r="A26" s="51" t="s">
        <v>25</v>
      </c>
      <c r="B26" s="20"/>
      <c r="C26" s="34"/>
      <c r="D26" s="89">
        <v>89669</v>
      </c>
      <c r="E26" s="107">
        <f t="shared" si="3"/>
        <v>105809.42</v>
      </c>
      <c r="F26" s="34"/>
      <c r="G26" s="34"/>
      <c r="H26" s="89">
        <v>103220</v>
      </c>
      <c r="I26" s="34">
        <f t="shared" si="4"/>
        <v>121799.6</v>
      </c>
      <c r="J26" s="34"/>
      <c r="K26" s="34"/>
      <c r="L26" s="89">
        <v>138855</v>
      </c>
      <c r="M26" s="34">
        <f t="shared" si="5"/>
        <v>163848.9</v>
      </c>
    </row>
    <row r="27" spans="1:13" x14ac:dyDescent="0.25">
      <c r="A27" s="51" t="s">
        <v>27</v>
      </c>
      <c r="B27" s="20"/>
      <c r="C27" s="34"/>
      <c r="D27" s="89">
        <v>99682</v>
      </c>
      <c r="E27" s="107">
        <f t="shared" si="3"/>
        <v>117624.76</v>
      </c>
      <c r="F27" s="34"/>
      <c r="G27" s="34"/>
      <c r="H27" s="89">
        <v>114731</v>
      </c>
      <c r="I27" s="34">
        <f t="shared" si="4"/>
        <v>135382.57999999999</v>
      </c>
      <c r="J27" s="34"/>
      <c r="K27" s="34"/>
      <c r="L27" s="89">
        <v>151376</v>
      </c>
      <c r="M27" s="34">
        <f t="shared" si="5"/>
        <v>178623.68</v>
      </c>
    </row>
    <row r="28" spans="1:13" x14ac:dyDescent="0.25">
      <c r="A28" s="51" t="s">
        <v>26</v>
      </c>
      <c r="B28" s="20"/>
      <c r="C28" s="34"/>
      <c r="D28" s="89">
        <v>171863</v>
      </c>
      <c r="E28" s="107">
        <f t="shared" si="3"/>
        <v>202798.34</v>
      </c>
      <c r="F28" s="34"/>
      <c r="G28" s="34"/>
      <c r="H28" s="89">
        <v>198019</v>
      </c>
      <c r="I28" s="34">
        <f t="shared" si="4"/>
        <v>233662.41999999998</v>
      </c>
      <c r="J28" s="34"/>
      <c r="K28" s="34"/>
      <c r="L28" s="89">
        <v>215431</v>
      </c>
      <c r="M28" s="34">
        <f t="shared" si="5"/>
        <v>254208.58000000002</v>
      </c>
    </row>
    <row r="29" spans="1:13" x14ac:dyDescent="0.25">
      <c r="A29" s="51" t="s">
        <v>28</v>
      </c>
      <c r="B29" s="20"/>
      <c r="C29" s="34"/>
      <c r="D29" s="89">
        <v>184666</v>
      </c>
      <c r="E29" s="107">
        <f t="shared" si="3"/>
        <v>217905.88</v>
      </c>
      <c r="F29" s="34"/>
      <c r="G29" s="34"/>
      <c r="H29" s="89">
        <v>212778</v>
      </c>
      <c r="I29" s="34">
        <f t="shared" si="4"/>
        <v>251078.04</v>
      </c>
      <c r="J29" s="34"/>
      <c r="K29" s="34"/>
      <c r="L29" s="89">
        <v>231442</v>
      </c>
      <c r="M29" s="34">
        <f t="shared" si="5"/>
        <v>273101.56</v>
      </c>
    </row>
    <row r="30" spans="1:13" x14ac:dyDescent="0.25">
      <c r="A30" s="51" t="s">
        <v>29</v>
      </c>
      <c r="B30" s="20"/>
      <c r="C30" s="34"/>
      <c r="D30" s="89">
        <v>426819</v>
      </c>
      <c r="E30" s="107">
        <f t="shared" si="3"/>
        <v>503646.42</v>
      </c>
      <c r="F30" s="34"/>
      <c r="G30" s="34"/>
      <c r="H30" s="89">
        <v>476629</v>
      </c>
      <c r="I30" s="34">
        <f t="shared" si="4"/>
        <v>562422.22</v>
      </c>
      <c r="J30" s="34"/>
      <c r="K30" s="34"/>
      <c r="L30" s="89">
        <v>509836</v>
      </c>
      <c r="M30" s="34">
        <f t="shared" si="5"/>
        <v>601606.48</v>
      </c>
    </row>
    <row r="31" spans="1:13" x14ac:dyDescent="0.25">
      <c r="A31" s="51" t="s">
        <v>30</v>
      </c>
      <c r="B31" s="20"/>
      <c r="C31" s="34"/>
      <c r="D31" s="89">
        <v>435934</v>
      </c>
      <c r="E31" s="107">
        <f t="shared" si="3"/>
        <v>514402.12</v>
      </c>
      <c r="F31" s="34"/>
      <c r="G31" s="34"/>
      <c r="H31" s="89">
        <v>495368</v>
      </c>
      <c r="I31" s="34">
        <f t="shared" si="4"/>
        <v>584534.24</v>
      </c>
      <c r="J31" s="34"/>
      <c r="K31" s="34"/>
      <c r="L31" s="89">
        <v>552312</v>
      </c>
      <c r="M31" s="34">
        <f t="shared" si="5"/>
        <v>651728.16</v>
      </c>
    </row>
    <row r="32" spans="1:13" x14ac:dyDescent="0.25">
      <c r="A32" s="51" t="s">
        <v>32</v>
      </c>
      <c r="B32" s="20"/>
      <c r="C32" s="34"/>
      <c r="D32" s="89">
        <v>540713</v>
      </c>
      <c r="E32" s="107">
        <f t="shared" si="3"/>
        <v>638041.34</v>
      </c>
      <c r="F32" s="34"/>
      <c r="G32" s="34"/>
      <c r="H32" s="89">
        <v>615835</v>
      </c>
      <c r="I32" s="34">
        <f t="shared" si="4"/>
        <v>726685.3</v>
      </c>
      <c r="J32" s="34"/>
      <c r="K32" s="34"/>
      <c r="L32" s="89">
        <v>675215</v>
      </c>
      <c r="M32" s="34">
        <f t="shared" si="5"/>
        <v>796753.7</v>
      </c>
    </row>
    <row r="33" spans="1:13" x14ac:dyDescent="0.25">
      <c r="A33" s="51" t="s">
        <v>31</v>
      </c>
      <c r="B33" s="20"/>
      <c r="C33" s="34"/>
      <c r="D33" s="89">
        <v>1009332</v>
      </c>
      <c r="E33" s="107">
        <f t="shared" si="3"/>
        <v>1191011.76</v>
      </c>
      <c r="F33" s="34"/>
      <c r="G33" s="34"/>
      <c r="H33" s="89">
        <v>1145553</v>
      </c>
      <c r="I33" s="34">
        <f t="shared" si="4"/>
        <v>1351752.54</v>
      </c>
      <c r="J33" s="34"/>
      <c r="K33" s="34"/>
      <c r="L33" s="89">
        <v>1238077</v>
      </c>
      <c r="M33" s="34">
        <f t="shared" si="5"/>
        <v>1460930.8599999999</v>
      </c>
    </row>
    <row r="34" spans="1:13" x14ac:dyDescent="0.25">
      <c r="A34" s="52"/>
      <c r="B34" s="53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5"/>
    </row>
    <row r="35" spans="1:13" x14ac:dyDescent="0.25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</row>
    <row r="36" spans="1:13" x14ac:dyDescent="0.25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</row>
    <row r="37" spans="1:13" x14ac:dyDescent="0.25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</row>
    <row r="38" spans="1:13" x14ac:dyDescent="0.25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</row>
    <row r="39" spans="1:13" x14ac:dyDescent="0.25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</row>
    <row r="40" spans="1:13" x14ac:dyDescent="0.25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</row>
    <row r="41" spans="1:13" x14ac:dyDescent="0.25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</row>
    <row r="42" spans="1:13" x14ac:dyDescent="0.25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</row>
    <row r="43" spans="1:13" x14ac:dyDescent="0.25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</row>
    <row r="44" spans="1:13" x14ac:dyDescent="0.25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</row>
    <row r="45" spans="1:13" x14ac:dyDescent="0.25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</row>
    <row r="46" spans="1:13" x14ac:dyDescent="0.25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</row>
    <row r="47" spans="1:13" x14ac:dyDescent="0.25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</row>
    <row r="48" spans="1:13" x14ac:dyDescent="0.25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</row>
  </sheetData>
  <sheetProtection selectLockedCells="1" selectUnlockedCells="1"/>
  <customSheetViews>
    <customSheetView guid="{40AFCB5F-AC5B-4D1A-A56A-6108D817EC5A}" showPageBreaks="1" hiddenColumns="1" view="pageLayout">
      <selection activeCell="R15" sqref="R15"/>
      <pageMargins left="0" right="0" top="0.9055118110236221" bottom="0" header="0" footer="0"/>
      <printOptions horizontalCentered="1" verticalCentered="1"/>
      <pageSetup paperSize="9" orientation="portrait" r:id="rId1"/>
      <headerFooter>
        <oddHeader>&amp;L&amp;G</oddHeader>
      </headerFooter>
    </customSheetView>
  </customSheetViews>
  <mergeCells count="6">
    <mergeCell ref="C2:M2"/>
    <mergeCell ref="B4:M4"/>
    <mergeCell ref="A4:A6"/>
    <mergeCell ref="B5:E5"/>
    <mergeCell ref="F5:I5"/>
    <mergeCell ref="J5:M5"/>
  </mergeCells>
  <printOptions horizontalCentered="1" verticalCentered="1"/>
  <pageMargins left="0" right="0" top="0.9055118110236221" bottom="0" header="0" footer="0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95"/>
  <sheetViews>
    <sheetView showWhiteSpace="0" view="pageLayout" zoomScaleNormal="100" workbookViewId="0"/>
  </sheetViews>
  <sheetFormatPr defaultRowHeight="15" x14ac:dyDescent="0.25"/>
  <cols>
    <col min="1" max="1" width="16.42578125" customWidth="1"/>
    <col min="2" max="2" width="12.5703125" customWidth="1"/>
    <col min="3" max="3" width="10.5703125" style="144" hidden="1" customWidth="1"/>
    <col min="4" max="4" width="10.140625" customWidth="1"/>
    <col min="5" max="5" width="12" customWidth="1"/>
    <col min="6" max="6" width="10.5703125" style="144" hidden="1" customWidth="1"/>
    <col min="7" max="7" width="9.42578125" customWidth="1"/>
    <col min="8" max="8" width="16.28515625" customWidth="1"/>
    <col min="9" max="9" width="11.5703125" customWidth="1"/>
    <col min="10" max="10" width="13.85546875" hidden="1" customWidth="1"/>
    <col min="11" max="11" width="9.85546875" customWidth="1"/>
  </cols>
  <sheetData>
    <row r="1" spans="1:11" ht="111" customHeight="1" x14ac:dyDescent="0.25">
      <c r="A1" s="41"/>
      <c r="B1" s="41"/>
      <c r="C1" s="143"/>
      <c r="D1" s="41"/>
      <c r="E1" s="41"/>
      <c r="F1" s="143"/>
      <c r="G1" s="41"/>
      <c r="H1" s="41"/>
      <c r="I1" s="41"/>
      <c r="J1" s="41"/>
      <c r="K1" s="41"/>
    </row>
    <row r="2" spans="1:11" ht="53.25" customHeight="1" x14ac:dyDescent="0.25">
      <c r="A2" s="41"/>
      <c r="B2" s="283" t="s">
        <v>320</v>
      </c>
      <c r="C2" s="283"/>
      <c r="D2" s="283"/>
      <c r="E2" s="283"/>
      <c r="F2" s="283"/>
      <c r="G2" s="283"/>
      <c r="H2" s="283"/>
      <c r="I2" s="64"/>
      <c r="J2" s="64"/>
      <c r="K2" s="64"/>
    </row>
    <row r="3" spans="1:11" ht="17.25" x14ac:dyDescent="0.25">
      <c r="A3" s="41"/>
      <c r="B3" s="345" t="s">
        <v>374</v>
      </c>
      <c r="C3" s="345"/>
      <c r="D3" s="345"/>
      <c r="E3" s="345"/>
      <c r="F3" s="345"/>
      <c r="G3" s="345"/>
      <c r="H3" s="345"/>
      <c r="I3" s="46"/>
      <c r="J3" s="46"/>
      <c r="K3" s="46"/>
    </row>
    <row r="4" spans="1:11" ht="15" customHeight="1" x14ac:dyDescent="0.25">
      <c r="A4" s="287" t="s">
        <v>372</v>
      </c>
      <c r="B4" s="288"/>
      <c r="C4" s="288"/>
      <c r="D4" s="288"/>
      <c r="E4" s="288"/>
      <c r="F4" s="288"/>
      <c r="G4" s="289"/>
      <c r="H4" s="287" t="s">
        <v>321</v>
      </c>
      <c r="I4" s="288"/>
      <c r="J4" s="288"/>
      <c r="K4" s="289"/>
    </row>
    <row r="5" spans="1:11" ht="66.75" customHeight="1" x14ac:dyDescent="0.25">
      <c r="A5" s="290"/>
      <c r="B5" s="291"/>
      <c r="C5" s="291"/>
      <c r="D5" s="291"/>
      <c r="E5" s="291"/>
      <c r="F5" s="291"/>
      <c r="G5" s="292"/>
      <c r="H5" s="290"/>
      <c r="I5" s="291"/>
      <c r="J5" s="291"/>
      <c r="K5" s="292"/>
    </row>
    <row r="6" spans="1:11" x14ac:dyDescent="0.25">
      <c r="A6" s="176" t="s">
        <v>0</v>
      </c>
      <c r="B6" s="168" t="s">
        <v>70</v>
      </c>
      <c r="D6" s="175" t="s">
        <v>59</v>
      </c>
      <c r="E6" s="168" t="s">
        <v>70</v>
      </c>
      <c r="G6" s="175" t="s">
        <v>59</v>
      </c>
      <c r="H6" s="176" t="s">
        <v>0</v>
      </c>
      <c r="I6" s="168" t="s">
        <v>70</v>
      </c>
      <c r="K6" s="176" t="s">
        <v>59</v>
      </c>
    </row>
    <row r="7" spans="1:11" x14ac:dyDescent="0.25">
      <c r="A7" s="96" t="s">
        <v>34</v>
      </c>
      <c r="B7" s="341">
        <v>4</v>
      </c>
      <c r="C7" s="100">
        <v>1132.5999999999999</v>
      </c>
      <c r="D7" s="100">
        <f t="shared" ref="D7:D20" si="0">C7+C7*0.18</f>
        <v>1336.4679999999998</v>
      </c>
      <c r="E7" s="279"/>
      <c r="F7" s="20"/>
      <c r="G7" s="174"/>
      <c r="H7" s="96" t="s">
        <v>34</v>
      </c>
      <c r="I7" s="295">
        <v>4</v>
      </c>
      <c r="J7" s="177">
        <v>803.26</v>
      </c>
      <c r="K7" s="98">
        <f t="shared" ref="K7:K20" si="1">J7+J7*0.18</f>
        <v>947.84680000000003</v>
      </c>
    </row>
    <row r="8" spans="1:11" x14ac:dyDescent="0.25">
      <c r="A8" s="96" t="s">
        <v>35</v>
      </c>
      <c r="B8" s="342"/>
      <c r="C8" s="98">
        <v>1338.03</v>
      </c>
      <c r="D8" s="100">
        <f t="shared" si="0"/>
        <v>1578.8753999999999</v>
      </c>
      <c r="E8" s="280"/>
      <c r="F8" s="20"/>
      <c r="G8" s="174"/>
      <c r="H8" s="96" t="s">
        <v>35</v>
      </c>
      <c r="I8" s="295"/>
      <c r="J8" s="177">
        <v>1204.23</v>
      </c>
      <c r="K8" s="98">
        <f t="shared" si="1"/>
        <v>1420.9914000000001</v>
      </c>
    </row>
    <row r="9" spans="1:11" x14ac:dyDescent="0.25">
      <c r="A9" s="96" t="s">
        <v>36</v>
      </c>
      <c r="B9" s="342"/>
      <c r="C9" s="98">
        <v>1567.37</v>
      </c>
      <c r="D9" s="100">
        <f t="shared" si="0"/>
        <v>1849.4965999999999</v>
      </c>
      <c r="E9" s="280"/>
      <c r="F9" s="20"/>
      <c r="G9" s="174"/>
      <c r="H9" s="96" t="s">
        <v>36</v>
      </c>
      <c r="I9" s="295"/>
      <c r="J9" s="177">
        <v>1410.63</v>
      </c>
      <c r="K9" s="98">
        <f t="shared" si="1"/>
        <v>1664.5434</v>
      </c>
    </row>
    <row r="10" spans="1:11" x14ac:dyDescent="0.25">
      <c r="A10" s="96" t="s">
        <v>51</v>
      </c>
      <c r="B10" s="342"/>
      <c r="C10" s="98">
        <v>1847.8</v>
      </c>
      <c r="D10" s="100">
        <f t="shared" si="0"/>
        <v>2180.404</v>
      </c>
      <c r="E10" s="280"/>
      <c r="F10" s="20"/>
      <c r="G10" s="174"/>
      <c r="H10" s="96" t="s">
        <v>51</v>
      </c>
      <c r="I10" s="295"/>
      <c r="J10" s="177">
        <v>1663.02</v>
      </c>
      <c r="K10" s="98">
        <f t="shared" si="1"/>
        <v>1962.3635999999999</v>
      </c>
    </row>
    <row r="11" spans="1:11" x14ac:dyDescent="0.25">
      <c r="A11" s="96" t="s">
        <v>38</v>
      </c>
      <c r="B11" s="342"/>
      <c r="C11" s="98">
        <v>2058.6799999999998</v>
      </c>
      <c r="D11" s="100">
        <f t="shared" si="0"/>
        <v>2429.2423999999996</v>
      </c>
      <c r="E11" s="280"/>
      <c r="F11" s="20"/>
      <c r="G11" s="174"/>
      <c r="H11" s="96" t="s">
        <v>38</v>
      </c>
      <c r="I11" s="295"/>
      <c r="J11" s="177">
        <v>1852.81</v>
      </c>
      <c r="K11" s="98">
        <f t="shared" si="1"/>
        <v>2186.3157999999999</v>
      </c>
    </row>
    <row r="12" spans="1:11" x14ac:dyDescent="0.25">
      <c r="A12" s="96" t="s">
        <v>39</v>
      </c>
      <c r="B12" s="346"/>
      <c r="C12" s="177">
        <v>2213.02</v>
      </c>
      <c r="D12" s="100">
        <f t="shared" si="0"/>
        <v>2611.3636000000001</v>
      </c>
      <c r="E12" s="281"/>
      <c r="F12" s="20"/>
      <c r="G12" s="174"/>
      <c r="H12" s="96" t="s">
        <v>39</v>
      </c>
      <c r="I12" s="295"/>
      <c r="J12" s="177">
        <v>1991.72</v>
      </c>
      <c r="K12" s="98">
        <f t="shared" si="1"/>
        <v>2350.2296000000001</v>
      </c>
    </row>
    <row r="13" spans="1:11" x14ac:dyDescent="0.25">
      <c r="A13" s="96" t="s">
        <v>40</v>
      </c>
      <c r="B13" s="341">
        <v>2.5</v>
      </c>
      <c r="C13" s="98">
        <v>3214.97</v>
      </c>
      <c r="D13" s="100">
        <f t="shared" si="0"/>
        <v>3793.6645999999996</v>
      </c>
      <c r="E13" s="341">
        <v>1.6</v>
      </c>
      <c r="F13" s="98">
        <v>2795.64</v>
      </c>
      <c r="G13" s="99">
        <f t="shared" ref="G13:G20" si="2">F13+F13*0.18</f>
        <v>3298.8552</v>
      </c>
      <c r="H13" s="96" t="s">
        <v>40</v>
      </c>
      <c r="I13" s="341">
        <v>2.5</v>
      </c>
      <c r="J13" s="177">
        <v>2516.06</v>
      </c>
      <c r="K13" s="98">
        <f t="shared" si="1"/>
        <v>2968.9508000000001</v>
      </c>
    </row>
    <row r="14" spans="1:11" x14ac:dyDescent="0.25">
      <c r="A14" s="96" t="s">
        <v>41</v>
      </c>
      <c r="B14" s="342"/>
      <c r="C14" s="98">
        <v>3363.71</v>
      </c>
      <c r="D14" s="100">
        <f t="shared" si="0"/>
        <v>3969.1777999999999</v>
      </c>
      <c r="E14" s="342"/>
      <c r="F14" s="177">
        <v>3071.22</v>
      </c>
      <c r="G14" s="99">
        <f t="shared" si="2"/>
        <v>3624.0395999999996</v>
      </c>
      <c r="H14" s="96" t="s">
        <v>41</v>
      </c>
      <c r="I14" s="342"/>
      <c r="J14" s="177">
        <v>2632.48</v>
      </c>
      <c r="K14" s="98">
        <f t="shared" si="1"/>
        <v>3106.3263999999999</v>
      </c>
    </row>
    <row r="15" spans="1:11" x14ac:dyDescent="0.25">
      <c r="A15" s="96" t="s">
        <v>42</v>
      </c>
      <c r="B15" s="342"/>
      <c r="C15" s="98">
        <v>7891.2</v>
      </c>
      <c r="D15" s="100">
        <f t="shared" si="0"/>
        <v>9311.616</v>
      </c>
      <c r="E15" s="342"/>
      <c r="F15" s="177">
        <v>6861.91</v>
      </c>
      <c r="G15" s="99">
        <f t="shared" si="2"/>
        <v>8097.0537999999997</v>
      </c>
      <c r="H15" s="96" t="s">
        <v>42</v>
      </c>
      <c r="I15" s="342"/>
      <c r="J15" s="177">
        <v>6175.72</v>
      </c>
      <c r="K15" s="98">
        <f t="shared" si="1"/>
        <v>7287.3496000000005</v>
      </c>
    </row>
    <row r="16" spans="1:11" x14ac:dyDescent="0.25">
      <c r="A16" s="96" t="s">
        <v>43</v>
      </c>
      <c r="B16" s="342"/>
      <c r="C16" s="98">
        <v>12381.15</v>
      </c>
      <c r="D16" s="100">
        <f t="shared" si="0"/>
        <v>14609.757</v>
      </c>
      <c r="E16" s="342"/>
      <c r="F16" s="98">
        <v>10766.23</v>
      </c>
      <c r="G16" s="99">
        <f t="shared" si="2"/>
        <v>12704.151399999999</v>
      </c>
      <c r="H16" s="96" t="s">
        <v>43</v>
      </c>
      <c r="I16" s="342"/>
      <c r="J16" s="177">
        <v>9689.65</v>
      </c>
      <c r="K16" s="98">
        <f t="shared" si="1"/>
        <v>11433.787</v>
      </c>
    </row>
    <row r="17" spans="1:11" x14ac:dyDescent="0.25">
      <c r="A17" s="96" t="s">
        <v>44</v>
      </c>
      <c r="B17" s="342"/>
      <c r="C17" s="98">
        <v>15924.89</v>
      </c>
      <c r="D17" s="100">
        <f t="shared" si="0"/>
        <v>18791.370199999998</v>
      </c>
      <c r="E17" s="342"/>
      <c r="F17" s="178">
        <v>14889.6</v>
      </c>
      <c r="G17" s="99">
        <f t="shared" si="2"/>
        <v>17569.727999999999</v>
      </c>
      <c r="H17" s="96" t="s">
        <v>44</v>
      </c>
      <c r="I17" s="342"/>
      <c r="J17" s="177">
        <v>13845.16</v>
      </c>
      <c r="K17" s="98">
        <f t="shared" si="1"/>
        <v>16337.2888</v>
      </c>
    </row>
    <row r="18" spans="1:11" x14ac:dyDescent="0.25">
      <c r="A18" s="96" t="s">
        <v>46</v>
      </c>
      <c r="B18" s="342"/>
      <c r="C18" s="98">
        <v>34058.51</v>
      </c>
      <c r="D18" s="100">
        <f t="shared" si="0"/>
        <v>40189.041799999999</v>
      </c>
      <c r="E18" s="342"/>
      <c r="F18" s="178">
        <v>32059.82</v>
      </c>
      <c r="G18" s="99">
        <f t="shared" si="2"/>
        <v>37830.587599999999</v>
      </c>
      <c r="H18" s="96" t="s">
        <v>46</v>
      </c>
      <c r="I18" s="342"/>
      <c r="J18" s="177">
        <v>29616.09</v>
      </c>
      <c r="K18" s="98">
        <f t="shared" si="1"/>
        <v>34946.986199999999</v>
      </c>
    </row>
    <row r="19" spans="1:11" x14ac:dyDescent="0.25">
      <c r="A19" s="96" t="s">
        <v>272</v>
      </c>
      <c r="B19" s="343"/>
      <c r="C19" s="98">
        <v>97961.38</v>
      </c>
      <c r="D19" s="100">
        <f t="shared" si="0"/>
        <v>115594.4284</v>
      </c>
      <c r="E19" s="343"/>
      <c r="F19" s="178">
        <v>85183.81</v>
      </c>
      <c r="G19" s="99">
        <f t="shared" si="2"/>
        <v>100516.8958</v>
      </c>
      <c r="H19" s="96" t="s">
        <v>272</v>
      </c>
      <c r="I19" s="343"/>
      <c r="J19" s="177">
        <v>85183.15</v>
      </c>
      <c r="K19" s="98">
        <f t="shared" si="1"/>
        <v>100516.117</v>
      </c>
    </row>
    <row r="20" spans="1:11" x14ac:dyDescent="0.25">
      <c r="A20" s="96" t="s">
        <v>273</v>
      </c>
      <c r="B20" s="344"/>
      <c r="C20" s="98">
        <v>178165.95</v>
      </c>
      <c r="D20" s="100">
        <f t="shared" si="0"/>
        <v>210235.821</v>
      </c>
      <c r="E20" s="344"/>
      <c r="F20" s="98">
        <v>154927.79999999999</v>
      </c>
      <c r="G20" s="99">
        <f t="shared" si="2"/>
        <v>182814.80399999997</v>
      </c>
      <c r="H20" s="96" t="s">
        <v>273</v>
      </c>
      <c r="I20" s="344"/>
      <c r="J20" s="177">
        <v>154927.79999999999</v>
      </c>
      <c r="K20" s="98">
        <f t="shared" si="1"/>
        <v>182814.80399999997</v>
      </c>
    </row>
    <row r="21" spans="1:11" x14ac:dyDescent="0.25">
      <c r="A21" s="41"/>
      <c r="B21" s="41"/>
      <c r="C21" s="143"/>
      <c r="D21" s="41"/>
      <c r="E21" s="41"/>
      <c r="F21" s="143"/>
      <c r="G21" s="41"/>
      <c r="H21" s="41"/>
      <c r="I21" s="41"/>
      <c r="J21" s="41"/>
      <c r="K21" s="41"/>
    </row>
    <row r="22" spans="1:11" x14ac:dyDescent="0.25">
      <c r="C22"/>
      <c r="F22"/>
    </row>
    <row r="23" spans="1:11" x14ac:dyDescent="0.25">
      <c r="C23"/>
      <c r="F23"/>
    </row>
    <row r="24" spans="1:11" x14ac:dyDescent="0.25">
      <c r="C24"/>
      <c r="F24"/>
    </row>
    <row r="25" spans="1:11" x14ac:dyDescent="0.25">
      <c r="C25"/>
      <c r="F25"/>
    </row>
    <row r="26" spans="1:11" x14ac:dyDescent="0.25">
      <c r="C26"/>
      <c r="F26"/>
    </row>
    <row r="27" spans="1:11" x14ac:dyDescent="0.25">
      <c r="C27"/>
      <c r="F27"/>
    </row>
    <row r="28" spans="1:11" x14ac:dyDescent="0.25">
      <c r="C28"/>
      <c r="F28"/>
    </row>
    <row r="29" spans="1:11" x14ac:dyDescent="0.25">
      <c r="C29"/>
      <c r="F29"/>
    </row>
    <row r="30" spans="1:11" x14ac:dyDescent="0.25">
      <c r="C30"/>
      <c r="F30"/>
    </row>
    <row r="31" spans="1:11" x14ac:dyDescent="0.25">
      <c r="C31"/>
      <c r="F31"/>
    </row>
    <row r="32" spans="1:11" x14ac:dyDescent="0.25">
      <c r="C32"/>
      <c r="F32"/>
    </row>
    <row r="33" spans="3:6" x14ac:dyDescent="0.25">
      <c r="C33"/>
      <c r="F33"/>
    </row>
    <row r="34" spans="3:6" x14ac:dyDescent="0.25">
      <c r="C34"/>
      <c r="F34"/>
    </row>
    <row r="35" spans="3:6" x14ac:dyDescent="0.25">
      <c r="C35"/>
      <c r="F35"/>
    </row>
    <row r="36" spans="3:6" x14ac:dyDescent="0.25">
      <c r="C36"/>
      <c r="F36"/>
    </row>
    <row r="37" spans="3:6" x14ac:dyDescent="0.25">
      <c r="C37"/>
      <c r="F37"/>
    </row>
    <row r="38" spans="3:6" x14ac:dyDescent="0.25">
      <c r="C38"/>
      <c r="F38"/>
    </row>
    <row r="39" spans="3:6" x14ac:dyDescent="0.25">
      <c r="C39"/>
      <c r="F39"/>
    </row>
    <row r="40" spans="3:6" x14ac:dyDescent="0.25">
      <c r="C40"/>
      <c r="F40"/>
    </row>
    <row r="41" spans="3:6" x14ac:dyDescent="0.25">
      <c r="C41"/>
      <c r="F41"/>
    </row>
    <row r="42" spans="3:6" x14ac:dyDescent="0.25">
      <c r="C42"/>
      <c r="F42"/>
    </row>
    <row r="43" spans="3:6" x14ac:dyDescent="0.25">
      <c r="C43"/>
      <c r="F43"/>
    </row>
    <row r="44" spans="3:6" x14ac:dyDescent="0.25">
      <c r="C44"/>
      <c r="F44"/>
    </row>
    <row r="45" spans="3:6" x14ac:dyDescent="0.25">
      <c r="C45"/>
      <c r="F45"/>
    </row>
    <row r="46" spans="3:6" x14ac:dyDescent="0.25">
      <c r="C46"/>
      <c r="F46"/>
    </row>
    <row r="47" spans="3:6" x14ac:dyDescent="0.25">
      <c r="C47"/>
      <c r="F47"/>
    </row>
    <row r="48" spans="3:6" x14ac:dyDescent="0.25">
      <c r="C48"/>
      <c r="F48"/>
    </row>
    <row r="49" spans="3:6" x14ac:dyDescent="0.25">
      <c r="C49"/>
      <c r="F49"/>
    </row>
    <row r="50" spans="3:6" x14ac:dyDescent="0.25">
      <c r="C50"/>
      <c r="F50"/>
    </row>
    <row r="51" spans="3:6" x14ac:dyDescent="0.25">
      <c r="C51"/>
      <c r="F51"/>
    </row>
    <row r="52" spans="3:6" x14ac:dyDescent="0.25">
      <c r="C52"/>
      <c r="F52"/>
    </row>
    <row r="53" spans="3:6" x14ac:dyDescent="0.25">
      <c r="C53"/>
      <c r="F53"/>
    </row>
    <row r="54" spans="3:6" x14ac:dyDescent="0.25">
      <c r="C54"/>
      <c r="F54"/>
    </row>
    <row r="55" spans="3:6" x14ac:dyDescent="0.25">
      <c r="C55"/>
      <c r="F55"/>
    </row>
    <row r="56" spans="3:6" x14ac:dyDescent="0.25">
      <c r="C56"/>
      <c r="F56"/>
    </row>
    <row r="57" spans="3:6" x14ac:dyDescent="0.25">
      <c r="C57"/>
      <c r="F57"/>
    </row>
    <row r="58" spans="3:6" x14ac:dyDescent="0.25">
      <c r="C58"/>
      <c r="F58"/>
    </row>
    <row r="59" spans="3:6" x14ac:dyDescent="0.25">
      <c r="C59"/>
      <c r="F59"/>
    </row>
    <row r="60" spans="3:6" x14ac:dyDescent="0.25">
      <c r="C60"/>
      <c r="F60"/>
    </row>
    <row r="61" spans="3:6" x14ac:dyDescent="0.25">
      <c r="C61"/>
      <c r="F61"/>
    </row>
    <row r="62" spans="3:6" x14ac:dyDescent="0.25">
      <c r="C62"/>
      <c r="F62"/>
    </row>
    <row r="63" spans="3:6" x14ac:dyDescent="0.25">
      <c r="C63"/>
      <c r="F63"/>
    </row>
    <row r="64" spans="3:6" x14ac:dyDescent="0.25">
      <c r="C64"/>
      <c r="F64"/>
    </row>
    <row r="65" spans="3:6" x14ac:dyDescent="0.25">
      <c r="C65"/>
      <c r="F65"/>
    </row>
    <row r="66" spans="3:6" x14ac:dyDescent="0.25">
      <c r="C66"/>
      <c r="F66"/>
    </row>
    <row r="67" spans="3:6" x14ac:dyDescent="0.25">
      <c r="C67"/>
      <c r="F67"/>
    </row>
    <row r="68" spans="3:6" x14ac:dyDescent="0.25">
      <c r="C68"/>
      <c r="F68"/>
    </row>
    <row r="69" spans="3:6" x14ac:dyDescent="0.25">
      <c r="C69"/>
      <c r="F69"/>
    </row>
    <row r="70" spans="3:6" x14ac:dyDescent="0.25">
      <c r="C70"/>
      <c r="F70"/>
    </row>
    <row r="71" spans="3:6" x14ac:dyDescent="0.25">
      <c r="C71"/>
      <c r="F71"/>
    </row>
    <row r="72" spans="3:6" x14ac:dyDescent="0.25">
      <c r="C72"/>
      <c r="F72"/>
    </row>
    <row r="73" spans="3:6" x14ac:dyDescent="0.25">
      <c r="C73"/>
      <c r="F73"/>
    </row>
    <row r="74" spans="3:6" x14ac:dyDescent="0.25">
      <c r="C74"/>
      <c r="F74"/>
    </row>
    <row r="75" spans="3:6" x14ac:dyDescent="0.25">
      <c r="C75"/>
      <c r="F75"/>
    </row>
    <row r="76" spans="3:6" x14ac:dyDescent="0.25">
      <c r="C76"/>
      <c r="F76"/>
    </row>
    <row r="77" spans="3:6" x14ac:dyDescent="0.25">
      <c r="C77"/>
      <c r="F77"/>
    </row>
    <row r="78" spans="3:6" x14ac:dyDescent="0.25">
      <c r="C78"/>
      <c r="F78"/>
    </row>
    <row r="79" spans="3:6" x14ac:dyDescent="0.25">
      <c r="C79"/>
      <c r="F79"/>
    </row>
    <row r="80" spans="3:6" x14ac:dyDescent="0.25">
      <c r="C80"/>
      <c r="F80"/>
    </row>
    <row r="81" spans="3:6" x14ac:dyDescent="0.25">
      <c r="C81"/>
      <c r="F81"/>
    </row>
    <row r="82" spans="3:6" x14ac:dyDescent="0.25">
      <c r="C82"/>
      <c r="F82"/>
    </row>
    <row r="83" spans="3:6" x14ac:dyDescent="0.25">
      <c r="C83"/>
      <c r="F83"/>
    </row>
    <row r="84" spans="3:6" x14ac:dyDescent="0.25">
      <c r="C84"/>
      <c r="F84"/>
    </row>
    <row r="85" spans="3:6" x14ac:dyDescent="0.25">
      <c r="C85"/>
      <c r="F85"/>
    </row>
    <row r="86" spans="3:6" x14ac:dyDescent="0.25">
      <c r="C86"/>
      <c r="F86"/>
    </row>
    <row r="87" spans="3:6" x14ac:dyDescent="0.25">
      <c r="C87"/>
      <c r="F87"/>
    </row>
    <row r="88" spans="3:6" x14ac:dyDescent="0.25">
      <c r="C88"/>
      <c r="F88"/>
    </row>
    <row r="89" spans="3:6" x14ac:dyDescent="0.25">
      <c r="C89"/>
      <c r="F89"/>
    </row>
    <row r="90" spans="3:6" x14ac:dyDescent="0.25">
      <c r="C90"/>
      <c r="F90"/>
    </row>
    <row r="91" spans="3:6" x14ac:dyDescent="0.25">
      <c r="C91"/>
      <c r="F91"/>
    </row>
    <row r="92" spans="3:6" x14ac:dyDescent="0.25">
      <c r="C92"/>
      <c r="F92"/>
    </row>
    <row r="93" spans="3:6" x14ac:dyDescent="0.25">
      <c r="C93"/>
      <c r="F93"/>
    </row>
    <row r="94" spans="3:6" x14ac:dyDescent="0.25">
      <c r="C94"/>
      <c r="F94"/>
    </row>
    <row r="95" spans="3:6" x14ac:dyDescent="0.25">
      <c r="C95"/>
      <c r="F95"/>
    </row>
  </sheetData>
  <sheetProtection selectLockedCells="1" selectUnlockedCells="1"/>
  <mergeCells count="10">
    <mergeCell ref="B13:B20"/>
    <mergeCell ref="E13:E20"/>
    <mergeCell ref="I13:I20"/>
    <mergeCell ref="B2:H2"/>
    <mergeCell ref="B3:H3"/>
    <mergeCell ref="A4:G5"/>
    <mergeCell ref="H4:K5"/>
    <mergeCell ref="B7:B12"/>
    <mergeCell ref="E7:E12"/>
    <mergeCell ref="I7:I12"/>
  </mergeCells>
  <pageMargins left="0.30208333333333331" right="0" top="1.21875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3" tint="0.59999389629810485"/>
  </sheetPr>
  <dimension ref="A1:K45"/>
  <sheetViews>
    <sheetView showWhiteSpace="0" view="pageLayout" zoomScaleNormal="100" workbookViewId="0"/>
  </sheetViews>
  <sheetFormatPr defaultRowHeight="15" x14ac:dyDescent="0.25"/>
  <cols>
    <col min="1" max="1" width="16.42578125" customWidth="1"/>
    <col min="2" max="2" width="13" customWidth="1"/>
    <col min="3" max="3" width="9" style="144" hidden="1" customWidth="1"/>
    <col min="4" max="4" width="8.5703125" bestFit="1" customWidth="1"/>
    <col min="5" max="5" width="13" customWidth="1"/>
    <col min="6" max="6" width="9" style="144" hidden="1" customWidth="1"/>
    <col min="7" max="7" width="8.7109375" customWidth="1"/>
    <col min="8" max="8" width="16.28515625" customWidth="1"/>
    <col min="9" max="9" width="13.85546875" bestFit="1" customWidth="1"/>
    <col min="10" max="10" width="13.85546875" hidden="1" customWidth="1"/>
    <col min="11" max="11" width="8.5703125" bestFit="1" customWidth="1"/>
  </cols>
  <sheetData>
    <row r="1" spans="1:11" ht="127.5" customHeight="1" x14ac:dyDescent="0.25">
      <c r="A1" s="41"/>
      <c r="B1" s="41"/>
      <c r="C1" s="143"/>
      <c r="D1" s="41"/>
      <c r="E1" s="41"/>
      <c r="F1" s="143"/>
      <c r="G1" s="41"/>
      <c r="H1" s="41"/>
      <c r="I1" s="41"/>
      <c r="J1" s="41"/>
      <c r="K1" s="41"/>
    </row>
    <row r="2" spans="1:11" ht="53.25" customHeight="1" x14ac:dyDescent="0.25">
      <c r="A2" s="41"/>
      <c r="B2" s="283" t="s">
        <v>291</v>
      </c>
      <c r="C2" s="283"/>
      <c r="D2" s="283"/>
      <c r="E2" s="283"/>
      <c r="F2" s="283"/>
      <c r="G2" s="283"/>
      <c r="H2" s="283"/>
      <c r="I2" s="64"/>
      <c r="J2" s="64"/>
      <c r="K2" s="64"/>
    </row>
    <row r="3" spans="1:11" ht="17.25" x14ac:dyDescent="0.25">
      <c r="A3" s="41"/>
      <c r="B3" s="345" t="s">
        <v>281</v>
      </c>
      <c r="C3" s="345"/>
      <c r="D3" s="345"/>
      <c r="E3" s="345"/>
      <c r="F3" s="345"/>
      <c r="G3" s="345"/>
      <c r="H3" s="345"/>
      <c r="I3" s="46"/>
      <c r="J3" s="46"/>
      <c r="K3" s="46"/>
    </row>
    <row r="4" spans="1:11" ht="15" customHeight="1" x14ac:dyDescent="0.25">
      <c r="A4" s="287" t="s">
        <v>279</v>
      </c>
      <c r="B4" s="288"/>
      <c r="C4" s="288"/>
      <c r="D4" s="288"/>
      <c r="E4" s="288"/>
      <c r="F4" s="288"/>
      <c r="G4" s="289"/>
      <c r="H4" s="287" t="s">
        <v>280</v>
      </c>
      <c r="I4" s="288"/>
      <c r="J4" s="288"/>
      <c r="K4" s="289"/>
    </row>
    <row r="5" spans="1:11" ht="54.75" customHeight="1" x14ac:dyDescent="0.25">
      <c r="A5" s="290"/>
      <c r="B5" s="291"/>
      <c r="C5" s="291"/>
      <c r="D5" s="291"/>
      <c r="E5" s="291"/>
      <c r="F5" s="291"/>
      <c r="G5" s="292"/>
      <c r="H5" s="290"/>
      <c r="I5" s="291"/>
      <c r="J5" s="291"/>
      <c r="K5" s="292"/>
    </row>
    <row r="6" spans="1:11" x14ac:dyDescent="0.25">
      <c r="A6" s="9" t="s">
        <v>0</v>
      </c>
      <c r="B6" s="9" t="s">
        <v>70</v>
      </c>
      <c r="D6" s="27" t="s">
        <v>59</v>
      </c>
      <c r="E6" s="9" t="s">
        <v>70</v>
      </c>
      <c r="G6" s="27" t="s">
        <v>59</v>
      </c>
      <c r="H6" s="9" t="s">
        <v>0</v>
      </c>
      <c r="I6" s="9" t="s">
        <v>70</v>
      </c>
      <c r="K6" s="9" t="s">
        <v>59</v>
      </c>
    </row>
    <row r="7" spans="1:11" x14ac:dyDescent="0.25">
      <c r="A7" s="96" t="s">
        <v>34</v>
      </c>
      <c r="B7" s="341">
        <v>4</v>
      </c>
      <c r="C7" s="145"/>
      <c r="D7" s="100"/>
      <c r="E7" s="279"/>
      <c r="F7" s="20"/>
      <c r="G7" s="94"/>
      <c r="H7" s="96" t="s">
        <v>34</v>
      </c>
      <c r="I7" s="295">
        <v>4</v>
      </c>
      <c r="J7" s="98">
        <v>661</v>
      </c>
      <c r="K7" s="98">
        <f>J7*1.18</f>
        <v>779.9799999999999</v>
      </c>
    </row>
    <row r="8" spans="1:11" x14ac:dyDescent="0.25">
      <c r="A8" s="96" t="s">
        <v>71</v>
      </c>
      <c r="B8" s="342"/>
      <c r="C8" s="98">
        <v>926</v>
      </c>
      <c r="D8" s="98">
        <f>C8*1.18</f>
        <v>1092.6799999999998</v>
      </c>
      <c r="E8" s="280"/>
      <c r="F8" s="20"/>
      <c r="G8" s="94"/>
      <c r="H8" s="96" t="s">
        <v>71</v>
      </c>
      <c r="I8" s="295"/>
      <c r="J8" s="98">
        <v>710</v>
      </c>
      <c r="K8" s="98">
        <f>J8*1.18</f>
        <v>837.8</v>
      </c>
    </row>
    <row r="9" spans="1:11" x14ac:dyDescent="0.25">
      <c r="A9" s="96" t="s">
        <v>141</v>
      </c>
      <c r="B9" s="342"/>
      <c r="C9" s="98">
        <v>1127</v>
      </c>
      <c r="D9" s="98">
        <f>C9*1.18</f>
        <v>1329.86</v>
      </c>
      <c r="E9" s="280"/>
      <c r="F9" s="20"/>
      <c r="G9" s="94"/>
      <c r="H9" s="96" t="s">
        <v>141</v>
      </c>
      <c r="I9" s="295"/>
      <c r="J9" s="98">
        <v>729</v>
      </c>
      <c r="K9" s="98">
        <f>J9*1.18</f>
        <v>860.21999999999991</v>
      </c>
    </row>
    <row r="10" spans="1:11" x14ac:dyDescent="0.25">
      <c r="A10" s="96" t="s">
        <v>73</v>
      </c>
      <c r="B10" s="342"/>
      <c r="C10" s="98">
        <v>1208</v>
      </c>
      <c r="D10" s="98">
        <f t="shared" ref="D10:D18" si="0">C10*1.18</f>
        <v>1425.4399999999998</v>
      </c>
      <c r="E10" s="280"/>
      <c r="F10" s="20"/>
      <c r="G10" s="94"/>
      <c r="H10" s="96" t="s">
        <v>73</v>
      </c>
      <c r="I10" s="295"/>
      <c r="J10" s="98">
        <v>755</v>
      </c>
      <c r="K10" s="98">
        <f t="shared" ref="K10:K18" si="1">J10*1.18</f>
        <v>890.9</v>
      </c>
    </row>
    <row r="11" spans="1:11" x14ac:dyDescent="0.25">
      <c r="A11" s="96" t="s">
        <v>77</v>
      </c>
      <c r="B11" s="342"/>
      <c r="C11" s="98">
        <v>1383</v>
      </c>
      <c r="D11" s="98">
        <f t="shared" si="0"/>
        <v>1631.9399999999998</v>
      </c>
      <c r="E11" s="280"/>
      <c r="F11" s="20"/>
      <c r="G11" s="94"/>
      <c r="H11" s="96" t="s">
        <v>77</v>
      </c>
      <c r="I11" s="295"/>
      <c r="J11" s="98">
        <v>976</v>
      </c>
      <c r="K11" s="98">
        <f t="shared" si="1"/>
        <v>1151.6799999999998</v>
      </c>
    </row>
    <row r="12" spans="1:11" x14ac:dyDescent="0.25">
      <c r="A12" s="96" t="s">
        <v>75</v>
      </c>
      <c r="B12" s="346"/>
      <c r="C12" s="98">
        <v>1558</v>
      </c>
      <c r="D12" s="98">
        <f t="shared" si="0"/>
        <v>1838.4399999999998</v>
      </c>
      <c r="E12" s="281"/>
      <c r="F12" s="20"/>
      <c r="G12" s="94"/>
      <c r="H12" s="96" t="s">
        <v>75</v>
      </c>
      <c r="I12" s="295"/>
      <c r="J12" s="98">
        <v>1065</v>
      </c>
      <c r="K12" s="98">
        <f t="shared" si="1"/>
        <v>1256.7</v>
      </c>
    </row>
    <row r="13" spans="1:11" x14ac:dyDescent="0.25">
      <c r="A13" s="96" t="s">
        <v>52</v>
      </c>
      <c r="B13" s="341">
        <v>2.5</v>
      </c>
      <c r="C13" s="98">
        <v>2155</v>
      </c>
      <c r="D13" s="98">
        <f t="shared" si="0"/>
        <v>2542.9</v>
      </c>
      <c r="E13" s="341">
        <v>1.6</v>
      </c>
      <c r="F13" s="99">
        <v>2005</v>
      </c>
      <c r="G13" s="99">
        <f t="shared" ref="G13:G18" si="2">F13*1.18</f>
        <v>2365.9</v>
      </c>
      <c r="H13" s="96" t="s">
        <v>52</v>
      </c>
      <c r="I13" s="342">
        <v>2.5</v>
      </c>
      <c r="J13" s="98">
        <v>1462</v>
      </c>
      <c r="K13" s="98">
        <f t="shared" si="1"/>
        <v>1725.1599999999999</v>
      </c>
    </row>
    <row r="14" spans="1:11" x14ac:dyDescent="0.25">
      <c r="A14" s="96" t="s">
        <v>76</v>
      </c>
      <c r="B14" s="342"/>
      <c r="C14" s="98">
        <v>2587</v>
      </c>
      <c r="D14" s="98">
        <f t="shared" si="0"/>
        <v>3052.66</v>
      </c>
      <c r="E14" s="342"/>
      <c r="F14" s="99">
        <v>2407</v>
      </c>
      <c r="G14" s="99">
        <f t="shared" si="2"/>
        <v>2840.2599999999998</v>
      </c>
      <c r="H14" s="96" t="s">
        <v>76</v>
      </c>
      <c r="I14" s="342"/>
      <c r="J14" s="98">
        <v>1819</v>
      </c>
      <c r="K14" s="98">
        <f t="shared" si="1"/>
        <v>2146.42</v>
      </c>
    </row>
    <row r="15" spans="1:11" x14ac:dyDescent="0.25">
      <c r="A15" s="96" t="s">
        <v>55</v>
      </c>
      <c r="B15" s="342"/>
      <c r="C15" s="98">
        <v>2898</v>
      </c>
      <c r="D15" s="98">
        <f t="shared" si="0"/>
        <v>3419.64</v>
      </c>
      <c r="E15" s="342"/>
      <c r="F15" s="99">
        <v>2694</v>
      </c>
      <c r="G15" s="99">
        <f t="shared" si="2"/>
        <v>3178.9199999999996</v>
      </c>
      <c r="H15" s="96" t="s">
        <v>55</v>
      </c>
      <c r="I15" s="342"/>
      <c r="J15" s="98">
        <v>2129</v>
      </c>
      <c r="K15" s="98">
        <f t="shared" si="1"/>
        <v>2512.2199999999998</v>
      </c>
    </row>
    <row r="16" spans="1:11" x14ac:dyDescent="0.25">
      <c r="A16" s="96" t="s">
        <v>53</v>
      </c>
      <c r="B16" s="342"/>
      <c r="C16" s="98">
        <v>6475</v>
      </c>
      <c r="D16" s="98">
        <f t="shared" si="0"/>
        <v>7640.5</v>
      </c>
      <c r="E16" s="342"/>
      <c r="F16" s="99">
        <v>6022</v>
      </c>
      <c r="G16" s="99">
        <f t="shared" si="2"/>
        <v>7105.96</v>
      </c>
      <c r="H16" s="96" t="s">
        <v>53</v>
      </c>
      <c r="I16" s="342"/>
      <c r="J16" s="98">
        <v>4525</v>
      </c>
      <c r="K16" s="98">
        <f t="shared" si="1"/>
        <v>5339.5</v>
      </c>
    </row>
    <row r="17" spans="1:11" x14ac:dyDescent="0.25">
      <c r="A17" s="96" t="s">
        <v>78</v>
      </c>
      <c r="B17" s="342"/>
      <c r="C17" s="120">
        <v>8459</v>
      </c>
      <c r="D17" s="98">
        <f t="shared" si="0"/>
        <v>9981.619999999999</v>
      </c>
      <c r="E17" s="342"/>
      <c r="F17" s="99">
        <v>7867</v>
      </c>
      <c r="G17" s="99">
        <f t="shared" si="2"/>
        <v>9283.06</v>
      </c>
      <c r="H17" s="96" t="s">
        <v>78</v>
      </c>
      <c r="I17" s="342"/>
      <c r="J17" s="98">
        <v>5235</v>
      </c>
      <c r="K17" s="98">
        <f t="shared" si="1"/>
        <v>6177.2999999999993</v>
      </c>
    </row>
    <row r="18" spans="1:11" x14ac:dyDescent="0.25">
      <c r="A18" s="96" t="s">
        <v>79</v>
      </c>
      <c r="B18" s="346"/>
      <c r="C18" s="98">
        <v>13538</v>
      </c>
      <c r="D18" s="98">
        <f t="shared" si="0"/>
        <v>15974.839999999998</v>
      </c>
      <c r="E18" s="346"/>
      <c r="F18" s="99">
        <v>12591</v>
      </c>
      <c r="G18" s="99">
        <f t="shared" si="2"/>
        <v>14857.38</v>
      </c>
      <c r="H18" s="96" t="s">
        <v>79</v>
      </c>
      <c r="I18" s="346"/>
      <c r="J18" s="98">
        <v>10647</v>
      </c>
      <c r="K18" s="98">
        <f t="shared" si="1"/>
        <v>12563.46</v>
      </c>
    </row>
    <row r="19" spans="1:11" x14ac:dyDescent="0.25">
      <c r="A19" s="41"/>
      <c r="B19" s="41"/>
      <c r="C19" s="143"/>
      <c r="D19" s="41"/>
      <c r="E19" s="41"/>
      <c r="F19" s="143"/>
      <c r="G19" s="41"/>
      <c r="H19" s="41"/>
      <c r="I19" s="41"/>
      <c r="J19" s="41"/>
      <c r="K19" s="41"/>
    </row>
    <row r="20" spans="1:11" x14ac:dyDescent="0.25">
      <c r="C20"/>
      <c r="F20"/>
    </row>
    <row r="21" spans="1:11" x14ac:dyDescent="0.25">
      <c r="C21"/>
      <c r="F21"/>
    </row>
    <row r="22" spans="1:11" x14ac:dyDescent="0.25">
      <c r="C22"/>
      <c r="F22"/>
    </row>
    <row r="23" spans="1:11" x14ac:dyDescent="0.25">
      <c r="C23"/>
      <c r="F23"/>
    </row>
    <row r="24" spans="1:11" x14ac:dyDescent="0.25">
      <c r="C24"/>
      <c r="F24"/>
    </row>
    <row r="25" spans="1:11" x14ac:dyDescent="0.25">
      <c r="C25"/>
      <c r="F25"/>
    </row>
    <row r="26" spans="1:11" x14ac:dyDescent="0.25">
      <c r="C26"/>
      <c r="F26"/>
    </row>
    <row r="27" spans="1:11" x14ac:dyDescent="0.25">
      <c r="C27"/>
      <c r="F27"/>
    </row>
    <row r="28" spans="1:11" x14ac:dyDescent="0.25">
      <c r="C28"/>
      <c r="F28"/>
    </row>
    <row r="29" spans="1:11" x14ac:dyDescent="0.25">
      <c r="C29"/>
      <c r="F29"/>
    </row>
    <row r="30" spans="1:11" x14ac:dyDescent="0.25">
      <c r="C30"/>
      <c r="F30"/>
    </row>
    <row r="31" spans="1:11" x14ac:dyDescent="0.25">
      <c r="C31"/>
      <c r="F31"/>
    </row>
    <row r="32" spans="1:11" x14ac:dyDescent="0.25">
      <c r="C32"/>
      <c r="F32"/>
    </row>
    <row r="33" spans="3:6" x14ac:dyDescent="0.25">
      <c r="C33"/>
      <c r="F33"/>
    </row>
    <row r="34" spans="3:6" x14ac:dyDescent="0.25">
      <c r="C34"/>
      <c r="F34"/>
    </row>
    <row r="35" spans="3:6" x14ac:dyDescent="0.25">
      <c r="C35"/>
      <c r="F35"/>
    </row>
    <row r="36" spans="3:6" x14ac:dyDescent="0.25">
      <c r="C36"/>
      <c r="F36"/>
    </row>
    <row r="37" spans="3:6" x14ac:dyDescent="0.25">
      <c r="C37"/>
      <c r="F37"/>
    </row>
    <row r="38" spans="3:6" x14ac:dyDescent="0.25">
      <c r="C38"/>
      <c r="F38"/>
    </row>
    <row r="39" spans="3:6" x14ac:dyDescent="0.25">
      <c r="C39"/>
      <c r="F39"/>
    </row>
    <row r="40" spans="3:6" x14ac:dyDescent="0.25">
      <c r="C40"/>
      <c r="F40"/>
    </row>
    <row r="41" spans="3:6" x14ac:dyDescent="0.25">
      <c r="C41"/>
      <c r="F41"/>
    </row>
    <row r="42" spans="3:6" x14ac:dyDescent="0.25">
      <c r="C42"/>
      <c r="F42"/>
    </row>
    <row r="43" spans="3:6" x14ac:dyDescent="0.25">
      <c r="C43"/>
      <c r="F43"/>
    </row>
    <row r="44" spans="3:6" x14ac:dyDescent="0.25">
      <c r="C44"/>
      <c r="F44"/>
    </row>
    <row r="45" spans="3:6" x14ac:dyDescent="0.25">
      <c r="C45"/>
      <c r="F45"/>
    </row>
  </sheetData>
  <sheetProtection selectLockedCells="1" selectUnlockedCells="1"/>
  <customSheetViews>
    <customSheetView guid="{40AFCB5F-AC5B-4D1A-A56A-6108D817EC5A}" showPageBreaks="1" hiddenColumns="1" view="pageLayout">
      <selection activeCell="B2" sqref="B2:H2"/>
      <pageMargins left="0.30208333333333331" right="0" top="1.21875" bottom="0" header="0" footer="0"/>
      <pageSetup paperSize="9" orientation="portrait" r:id="rId1"/>
      <headerFooter>
        <oddHeader>&amp;L&amp;G</oddHeader>
      </headerFooter>
    </customSheetView>
  </customSheetViews>
  <mergeCells count="10">
    <mergeCell ref="B13:B18"/>
    <mergeCell ref="E13:E18"/>
    <mergeCell ref="I13:I18"/>
    <mergeCell ref="A4:G5"/>
    <mergeCell ref="B3:H3"/>
    <mergeCell ref="B2:H2"/>
    <mergeCell ref="H4:K5"/>
    <mergeCell ref="B7:B12"/>
    <mergeCell ref="E7:E12"/>
    <mergeCell ref="I7:I12"/>
  </mergeCells>
  <pageMargins left="0.30208333333333331" right="0" top="1.21875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6"/>
  <sheetViews>
    <sheetView showWhiteSpace="0" view="pageLayout" zoomScaleNormal="100" workbookViewId="0"/>
  </sheetViews>
  <sheetFormatPr defaultRowHeight="15" x14ac:dyDescent="0.25"/>
  <cols>
    <col min="1" max="1" width="16.42578125" customWidth="1"/>
    <col min="2" max="2" width="12.42578125" customWidth="1"/>
    <col min="3" max="3" width="10" style="144" hidden="1" customWidth="1"/>
    <col min="4" max="4" width="9.28515625" customWidth="1"/>
    <col min="5" max="5" width="12.140625" customWidth="1"/>
    <col min="6" max="6" width="10.140625" style="144" hidden="1" customWidth="1"/>
    <col min="7" max="7" width="10.28515625" customWidth="1"/>
    <col min="8" max="8" width="16.28515625" customWidth="1"/>
    <col min="9" max="9" width="11.85546875" customWidth="1"/>
    <col min="10" max="10" width="13.85546875" hidden="1" customWidth="1"/>
    <col min="11" max="11" width="9.7109375" customWidth="1"/>
  </cols>
  <sheetData>
    <row r="1" spans="1:11" ht="110.25" customHeight="1" x14ac:dyDescent="0.25">
      <c r="A1" s="41"/>
      <c r="B1" s="41"/>
      <c r="C1" s="143"/>
      <c r="D1" s="41"/>
      <c r="E1" s="41"/>
      <c r="F1" s="143"/>
      <c r="G1" s="41"/>
      <c r="H1" s="41"/>
      <c r="I1" s="41"/>
      <c r="J1" s="41"/>
      <c r="K1" s="41"/>
    </row>
    <row r="2" spans="1:11" ht="53.25" customHeight="1" x14ac:dyDescent="0.25">
      <c r="A2" s="41"/>
      <c r="B2" s="283" t="s">
        <v>323</v>
      </c>
      <c r="C2" s="283"/>
      <c r="D2" s="283"/>
      <c r="E2" s="283"/>
      <c r="F2" s="283"/>
      <c r="G2" s="283"/>
      <c r="H2" s="283"/>
      <c r="I2" s="64"/>
      <c r="J2" s="64"/>
      <c r="K2" s="64"/>
    </row>
    <row r="3" spans="1:11" ht="17.25" x14ac:dyDescent="0.25">
      <c r="A3" s="41"/>
      <c r="B3" s="345" t="s">
        <v>282</v>
      </c>
      <c r="C3" s="345"/>
      <c r="D3" s="345"/>
      <c r="E3" s="345"/>
      <c r="F3" s="345"/>
      <c r="G3" s="345"/>
      <c r="H3" s="345"/>
      <c r="I3" s="46"/>
      <c r="J3" s="46"/>
      <c r="K3" s="46"/>
    </row>
    <row r="4" spans="1:11" ht="15" customHeight="1" x14ac:dyDescent="0.25">
      <c r="A4" s="287" t="s">
        <v>326</v>
      </c>
      <c r="B4" s="288"/>
      <c r="C4" s="288"/>
      <c r="D4" s="288"/>
      <c r="E4" s="288"/>
      <c r="F4" s="288"/>
      <c r="G4" s="289"/>
      <c r="H4" s="287" t="s">
        <v>322</v>
      </c>
      <c r="I4" s="288"/>
      <c r="J4" s="288"/>
      <c r="K4" s="289"/>
    </row>
    <row r="5" spans="1:11" ht="54.75" customHeight="1" x14ac:dyDescent="0.25">
      <c r="A5" s="290"/>
      <c r="B5" s="291"/>
      <c r="C5" s="291"/>
      <c r="D5" s="291"/>
      <c r="E5" s="291"/>
      <c r="F5" s="291"/>
      <c r="G5" s="292"/>
      <c r="H5" s="290"/>
      <c r="I5" s="291"/>
      <c r="J5" s="291"/>
      <c r="K5" s="292"/>
    </row>
    <row r="6" spans="1:11" x14ac:dyDescent="0.25">
      <c r="A6" s="176" t="s">
        <v>0</v>
      </c>
      <c r="B6" s="168" t="s">
        <v>70</v>
      </c>
      <c r="D6" s="175" t="s">
        <v>59</v>
      </c>
      <c r="E6" s="170" t="s">
        <v>70</v>
      </c>
      <c r="G6" s="175" t="s">
        <v>59</v>
      </c>
      <c r="H6" s="176" t="s">
        <v>0</v>
      </c>
      <c r="I6" s="170" t="s">
        <v>70</v>
      </c>
      <c r="K6" s="176" t="s">
        <v>59</v>
      </c>
    </row>
    <row r="7" spans="1:11" hidden="1" x14ac:dyDescent="0.25">
      <c r="A7" s="96" t="s">
        <v>34</v>
      </c>
      <c r="B7" s="341">
        <v>4</v>
      </c>
      <c r="C7" s="145"/>
      <c r="D7" s="100"/>
      <c r="E7" s="279"/>
      <c r="F7" s="20"/>
      <c r="G7" s="174"/>
      <c r="H7" s="96" t="s">
        <v>34</v>
      </c>
      <c r="I7" s="295">
        <v>4</v>
      </c>
      <c r="J7" s="98"/>
      <c r="K7" s="98"/>
    </row>
    <row r="8" spans="1:11" x14ac:dyDescent="0.25">
      <c r="A8" s="169" t="s">
        <v>34</v>
      </c>
      <c r="B8" s="342"/>
      <c r="C8" s="145">
        <v>922.42</v>
      </c>
      <c r="D8" s="98">
        <f t="shared" ref="D8:D21" si="0">C8+C8*0.18</f>
        <v>1088.4556</v>
      </c>
      <c r="E8" s="280"/>
      <c r="F8" s="20"/>
      <c r="G8" s="174"/>
      <c r="H8" s="169" t="s">
        <v>34</v>
      </c>
      <c r="I8" s="295"/>
      <c r="J8" s="98">
        <v>685.22</v>
      </c>
      <c r="K8" s="98">
        <f>J8+J8*0.18</f>
        <v>808.55960000000005</v>
      </c>
    </row>
    <row r="9" spans="1:11" x14ac:dyDescent="0.25">
      <c r="A9" s="169" t="s">
        <v>35</v>
      </c>
      <c r="B9" s="342"/>
      <c r="C9" s="98">
        <v>1230.5</v>
      </c>
      <c r="D9" s="98">
        <f t="shared" si="0"/>
        <v>1451.99</v>
      </c>
      <c r="E9" s="280"/>
      <c r="F9" s="20"/>
      <c r="G9" s="174"/>
      <c r="H9" s="169" t="s">
        <v>35</v>
      </c>
      <c r="I9" s="295"/>
      <c r="J9" s="98">
        <v>792.37</v>
      </c>
      <c r="K9" s="98">
        <f>J9+J9*0.18</f>
        <v>934.99659999999994</v>
      </c>
    </row>
    <row r="10" spans="1:11" x14ac:dyDescent="0.25">
      <c r="A10" s="169" t="s">
        <v>36</v>
      </c>
      <c r="B10" s="342"/>
      <c r="C10" s="98">
        <v>1463.56</v>
      </c>
      <c r="D10" s="98">
        <f t="shared" si="0"/>
        <v>1727.0007999999998</v>
      </c>
      <c r="E10" s="280"/>
      <c r="F10" s="20"/>
      <c r="G10" s="174"/>
      <c r="H10" s="169" t="s">
        <v>36</v>
      </c>
      <c r="I10" s="295"/>
      <c r="J10" s="98">
        <v>935.46</v>
      </c>
      <c r="K10" s="98">
        <f t="shared" ref="K10:K21" si="1">J10+J10*0.18</f>
        <v>1103.8428000000001</v>
      </c>
    </row>
    <row r="11" spans="1:11" x14ac:dyDescent="0.25">
      <c r="A11" s="169" t="s">
        <v>51</v>
      </c>
      <c r="B11" s="342"/>
      <c r="C11" s="98">
        <v>1651.12</v>
      </c>
      <c r="D11" s="98">
        <f t="shared" si="0"/>
        <v>1948.3215999999998</v>
      </c>
      <c r="E11" s="280"/>
      <c r="F11" s="20"/>
      <c r="G11" s="174"/>
      <c r="H11" s="169" t="s">
        <v>51</v>
      </c>
      <c r="I11" s="295"/>
      <c r="J11" s="98">
        <v>1264.53</v>
      </c>
      <c r="K11" s="98">
        <f t="shared" si="1"/>
        <v>1492.1453999999999</v>
      </c>
    </row>
    <row r="12" spans="1:11" x14ac:dyDescent="0.25">
      <c r="A12" s="169" t="s">
        <v>38</v>
      </c>
      <c r="B12" s="342"/>
      <c r="C12" s="98">
        <v>1864.28</v>
      </c>
      <c r="D12" s="98">
        <f t="shared" si="0"/>
        <v>2199.8503999999998</v>
      </c>
      <c r="E12" s="280"/>
      <c r="F12" s="20"/>
      <c r="G12" s="174"/>
      <c r="H12" s="169" t="s">
        <v>38</v>
      </c>
      <c r="I12" s="295"/>
      <c r="J12" s="98">
        <v>1365.09</v>
      </c>
      <c r="K12" s="98">
        <f t="shared" si="1"/>
        <v>1610.8062</v>
      </c>
    </row>
    <row r="13" spans="1:11" x14ac:dyDescent="0.25">
      <c r="A13" s="169" t="s">
        <v>39</v>
      </c>
      <c r="B13" s="346"/>
      <c r="C13" s="98">
        <v>2204.02</v>
      </c>
      <c r="D13" s="98">
        <f t="shared" si="0"/>
        <v>2600.7435999999998</v>
      </c>
      <c r="E13" s="281"/>
      <c r="F13" s="20"/>
      <c r="G13" s="174"/>
      <c r="H13" s="169" t="s">
        <v>39</v>
      </c>
      <c r="I13" s="295"/>
      <c r="J13" s="98">
        <v>1829.36</v>
      </c>
      <c r="K13" s="98">
        <f t="shared" si="1"/>
        <v>2158.6448</v>
      </c>
    </row>
    <row r="14" spans="1:11" x14ac:dyDescent="0.25">
      <c r="A14" s="169" t="s">
        <v>40</v>
      </c>
      <c r="B14" s="341">
        <v>2.5</v>
      </c>
      <c r="C14" s="98">
        <v>3034.12</v>
      </c>
      <c r="D14" s="98">
        <f t="shared" si="0"/>
        <v>3580.2615999999998</v>
      </c>
      <c r="E14" s="341">
        <v>1.6</v>
      </c>
      <c r="F14" s="99">
        <v>2889.63</v>
      </c>
      <c r="G14" s="99">
        <f>F14+F14*0.18</f>
        <v>3409.7634000000003</v>
      </c>
      <c r="H14" s="169" t="s">
        <v>40</v>
      </c>
      <c r="I14" s="341">
        <v>2.5</v>
      </c>
      <c r="J14" s="98">
        <v>2217.5100000000002</v>
      </c>
      <c r="K14" s="98">
        <f t="shared" si="1"/>
        <v>2616.6618000000003</v>
      </c>
    </row>
    <row r="15" spans="1:11" x14ac:dyDescent="0.25">
      <c r="A15" s="169" t="s">
        <v>41</v>
      </c>
      <c r="B15" s="342"/>
      <c r="C15" s="98">
        <v>3378.34</v>
      </c>
      <c r="D15" s="98">
        <f t="shared" si="0"/>
        <v>3986.4412000000002</v>
      </c>
      <c r="E15" s="342"/>
      <c r="F15" s="99">
        <v>3217.47</v>
      </c>
      <c r="G15" s="99">
        <f t="shared" ref="G15:G21" si="2">F15+F15*0.18</f>
        <v>3796.6145999999999</v>
      </c>
      <c r="H15" s="169" t="s">
        <v>41</v>
      </c>
      <c r="I15" s="342"/>
      <c r="J15" s="98">
        <v>2650.48</v>
      </c>
      <c r="K15" s="98">
        <f t="shared" si="1"/>
        <v>3127.5664000000002</v>
      </c>
    </row>
    <row r="16" spans="1:11" x14ac:dyDescent="0.25">
      <c r="A16" s="169" t="s">
        <v>42</v>
      </c>
      <c r="B16" s="342"/>
      <c r="C16" s="98">
        <v>7563.4</v>
      </c>
      <c r="D16" s="98">
        <f t="shared" si="0"/>
        <v>8924.8119999999999</v>
      </c>
      <c r="E16" s="342"/>
      <c r="F16" s="99">
        <v>7203.24</v>
      </c>
      <c r="G16" s="99">
        <f t="shared" si="2"/>
        <v>8499.8231999999989</v>
      </c>
      <c r="H16" s="169" t="s">
        <v>42</v>
      </c>
      <c r="I16" s="342"/>
      <c r="J16" s="98">
        <v>6004.94</v>
      </c>
      <c r="K16" s="98">
        <f t="shared" si="1"/>
        <v>7085.8291999999992</v>
      </c>
    </row>
    <row r="17" spans="1:11" x14ac:dyDescent="0.25">
      <c r="A17" s="169" t="s">
        <v>43</v>
      </c>
      <c r="B17" s="342"/>
      <c r="C17" s="98">
        <v>11645.81</v>
      </c>
      <c r="D17" s="98">
        <f t="shared" si="0"/>
        <v>13742.055799999998</v>
      </c>
      <c r="E17" s="342"/>
      <c r="F17" s="99">
        <v>11091.25</v>
      </c>
      <c r="G17" s="99">
        <f t="shared" si="2"/>
        <v>13087.674999999999</v>
      </c>
      <c r="H17" s="169" t="s">
        <v>43</v>
      </c>
      <c r="I17" s="342"/>
      <c r="J17" s="98">
        <v>9073.65</v>
      </c>
      <c r="K17" s="98">
        <f t="shared" si="1"/>
        <v>10706.906999999999</v>
      </c>
    </row>
    <row r="18" spans="1:11" x14ac:dyDescent="0.25">
      <c r="A18" s="169" t="s">
        <v>44</v>
      </c>
      <c r="B18" s="342"/>
      <c r="C18" s="98">
        <v>16378.56</v>
      </c>
      <c r="D18" s="98">
        <f t="shared" si="0"/>
        <v>19326.700799999999</v>
      </c>
      <c r="E18" s="342"/>
      <c r="F18" s="99">
        <v>15598.63</v>
      </c>
      <c r="G18" s="99">
        <f t="shared" si="2"/>
        <v>18406.383399999999</v>
      </c>
      <c r="H18" s="169" t="s">
        <v>44</v>
      </c>
      <c r="I18" s="342"/>
      <c r="J18" s="98">
        <v>12615.78</v>
      </c>
      <c r="K18" s="98">
        <f t="shared" si="1"/>
        <v>14886.6204</v>
      </c>
    </row>
    <row r="19" spans="1:11" x14ac:dyDescent="0.25">
      <c r="A19" s="169" t="s">
        <v>46</v>
      </c>
      <c r="B19" s="342"/>
      <c r="C19" s="98">
        <v>35265.800000000003</v>
      </c>
      <c r="D19" s="98">
        <f t="shared" si="0"/>
        <v>41613.644</v>
      </c>
      <c r="E19" s="342"/>
      <c r="F19" s="99">
        <v>33586.480000000003</v>
      </c>
      <c r="G19" s="99">
        <f t="shared" si="2"/>
        <v>39632.046400000007</v>
      </c>
      <c r="H19" s="169" t="s">
        <v>46</v>
      </c>
      <c r="I19" s="342"/>
      <c r="J19" s="98">
        <v>30238.13</v>
      </c>
      <c r="K19" s="98">
        <f t="shared" si="1"/>
        <v>35680.993399999999</v>
      </c>
    </row>
    <row r="20" spans="1:11" x14ac:dyDescent="0.25">
      <c r="A20" s="169" t="s">
        <v>313</v>
      </c>
      <c r="B20" s="343"/>
      <c r="C20" s="98">
        <v>90833.9</v>
      </c>
      <c r="D20" s="98">
        <f t="shared" si="0"/>
        <v>107184.00199999999</v>
      </c>
      <c r="E20" s="343"/>
      <c r="F20" s="99">
        <v>86508.479999999996</v>
      </c>
      <c r="G20" s="99">
        <f t="shared" si="2"/>
        <v>102080.0064</v>
      </c>
      <c r="H20" s="96" t="s">
        <v>313</v>
      </c>
      <c r="I20" s="343"/>
      <c r="J20" s="171">
        <v>73205.94</v>
      </c>
      <c r="K20" s="98">
        <f t="shared" si="1"/>
        <v>86383.0092</v>
      </c>
    </row>
    <row r="21" spans="1:11" x14ac:dyDescent="0.25">
      <c r="A21" s="96" t="s">
        <v>314</v>
      </c>
      <c r="B21" s="344"/>
      <c r="C21" s="98">
        <v>159413.49</v>
      </c>
      <c r="D21" s="98">
        <f t="shared" si="0"/>
        <v>188107.91819999999</v>
      </c>
      <c r="E21" s="344"/>
      <c r="F21" s="99">
        <v>151822.37</v>
      </c>
      <c r="G21" s="99">
        <f t="shared" si="2"/>
        <v>179150.39659999998</v>
      </c>
      <c r="H21" s="96" t="s">
        <v>314</v>
      </c>
      <c r="I21" s="344"/>
      <c r="J21" s="171">
        <v>138277.85</v>
      </c>
      <c r="K21" s="98">
        <f t="shared" si="1"/>
        <v>163167.86300000001</v>
      </c>
    </row>
    <row r="22" spans="1:11" x14ac:dyDescent="0.25">
      <c r="C22"/>
      <c r="F22"/>
    </row>
    <row r="23" spans="1:11" x14ac:dyDescent="0.25">
      <c r="C23"/>
      <c r="F23"/>
    </row>
    <row r="24" spans="1:11" x14ac:dyDescent="0.25">
      <c r="C24"/>
      <c r="F24"/>
    </row>
    <row r="25" spans="1:11" x14ac:dyDescent="0.25">
      <c r="C25"/>
      <c r="F25"/>
    </row>
    <row r="26" spans="1:11" x14ac:dyDescent="0.25">
      <c r="C26"/>
      <c r="F26"/>
    </row>
    <row r="27" spans="1:11" x14ac:dyDescent="0.25">
      <c r="C27"/>
      <c r="F27"/>
    </row>
    <row r="28" spans="1:11" x14ac:dyDescent="0.25">
      <c r="C28"/>
      <c r="F28"/>
    </row>
    <row r="29" spans="1:11" x14ac:dyDescent="0.25">
      <c r="C29"/>
      <c r="F29"/>
    </row>
    <row r="30" spans="1:11" x14ac:dyDescent="0.25">
      <c r="C30"/>
      <c r="F30"/>
    </row>
    <row r="31" spans="1:11" x14ac:dyDescent="0.25">
      <c r="C31"/>
      <c r="F31"/>
    </row>
    <row r="32" spans="1:11" x14ac:dyDescent="0.25">
      <c r="C32"/>
      <c r="F32"/>
    </row>
    <row r="33" spans="3:6" x14ac:dyDescent="0.25">
      <c r="C33"/>
      <c r="F33"/>
    </row>
    <row r="34" spans="3:6" x14ac:dyDescent="0.25">
      <c r="C34"/>
      <c r="F34"/>
    </row>
    <row r="35" spans="3:6" x14ac:dyDescent="0.25">
      <c r="C35"/>
      <c r="F35"/>
    </row>
    <row r="36" spans="3:6" x14ac:dyDescent="0.25">
      <c r="C36"/>
      <c r="F36"/>
    </row>
    <row r="37" spans="3:6" x14ac:dyDescent="0.25">
      <c r="C37"/>
      <c r="F37"/>
    </row>
    <row r="38" spans="3:6" x14ac:dyDescent="0.25">
      <c r="C38"/>
      <c r="F38"/>
    </row>
    <row r="39" spans="3:6" x14ac:dyDescent="0.25">
      <c r="C39"/>
      <c r="F39"/>
    </row>
    <row r="40" spans="3:6" x14ac:dyDescent="0.25">
      <c r="C40"/>
      <c r="F40"/>
    </row>
    <row r="41" spans="3:6" x14ac:dyDescent="0.25">
      <c r="C41"/>
      <c r="F41"/>
    </row>
    <row r="42" spans="3:6" x14ac:dyDescent="0.25">
      <c r="C42"/>
      <c r="F42"/>
    </row>
    <row r="43" spans="3:6" x14ac:dyDescent="0.25">
      <c r="C43"/>
      <c r="F43"/>
    </row>
    <row r="44" spans="3:6" x14ac:dyDescent="0.25">
      <c r="C44"/>
      <c r="F44"/>
    </row>
    <row r="45" spans="3:6" x14ac:dyDescent="0.25">
      <c r="C45"/>
      <c r="F45"/>
    </row>
    <row r="46" spans="3:6" x14ac:dyDescent="0.25">
      <c r="C46"/>
      <c r="F46"/>
    </row>
  </sheetData>
  <sheetProtection selectLockedCells="1" selectUnlockedCells="1"/>
  <mergeCells count="10">
    <mergeCell ref="B14:B21"/>
    <mergeCell ref="E14:E21"/>
    <mergeCell ref="I14:I21"/>
    <mergeCell ref="B2:H2"/>
    <mergeCell ref="B3:H3"/>
    <mergeCell ref="A4:G5"/>
    <mergeCell ref="H4:K5"/>
    <mergeCell ref="B7:B13"/>
    <mergeCell ref="E7:E13"/>
    <mergeCell ref="I7:I13"/>
  </mergeCells>
  <pageMargins left="0.30208333333333331" right="0" top="1.21875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K46"/>
  <sheetViews>
    <sheetView showWhiteSpace="0" view="pageLayout" zoomScaleNormal="100" workbookViewId="0"/>
  </sheetViews>
  <sheetFormatPr defaultRowHeight="15" x14ac:dyDescent="0.25"/>
  <cols>
    <col min="1" max="1" width="16.42578125" customWidth="1"/>
    <col min="2" max="2" width="13" customWidth="1"/>
    <col min="3" max="3" width="9" style="144" hidden="1" customWidth="1"/>
    <col min="4" max="4" width="8.5703125" bestFit="1" customWidth="1"/>
    <col min="5" max="5" width="13" customWidth="1"/>
    <col min="6" max="6" width="9" style="144" hidden="1" customWidth="1"/>
    <col min="7" max="7" width="8.7109375" customWidth="1"/>
    <col min="8" max="8" width="16.28515625" customWidth="1"/>
    <col min="9" max="9" width="13.85546875" bestFit="1" customWidth="1"/>
    <col min="10" max="10" width="13.85546875" hidden="1" customWidth="1"/>
    <col min="11" max="11" width="8.5703125" bestFit="1" customWidth="1"/>
  </cols>
  <sheetData>
    <row r="1" spans="1:11" ht="120" customHeight="1" x14ac:dyDescent="0.25">
      <c r="A1" s="41"/>
      <c r="B1" s="41"/>
      <c r="C1" s="143"/>
      <c r="D1" s="41"/>
      <c r="E1" s="41"/>
      <c r="F1" s="143"/>
      <c r="G1" s="41"/>
      <c r="H1" s="41"/>
      <c r="I1" s="41"/>
      <c r="J1" s="41"/>
      <c r="K1" s="41"/>
    </row>
    <row r="2" spans="1:11" ht="53.25" customHeight="1" x14ac:dyDescent="0.25">
      <c r="A2" s="41"/>
      <c r="B2" s="283" t="s">
        <v>292</v>
      </c>
      <c r="C2" s="283"/>
      <c r="D2" s="283"/>
      <c r="E2" s="283"/>
      <c r="F2" s="283"/>
      <c r="G2" s="283"/>
      <c r="H2" s="283"/>
      <c r="I2" s="64"/>
      <c r="J2" s="64"/>
      <c r="K2" s="64"/>
    </row>
    <row r="3" spans="1:11" ht="17.25" x14ac:dyDescent="0.25">
      <c r="A3" s="41"/>
      <c r="B3" s="345" t="s">
        <v>282</v>
      </c>
      <c r="C3" s="345"/>
      <c r="D3" s="345"/>
      <c r="E3" s="345"/>
      <c r="F3" s="345"/>
      <c r="G3" s="345"/>
      <c r="H3" s="345"/>
      <c r="I3" s="46"/>
      <c r="J3" s="46"/>
      <c r="K3" s="46"/>
    </row>
    <row r="4" spans="1:11" ht="15" customHeight="1" x14ac:dyDescent="0.25">
      <c r="A4" s="287" t="s">
        <v>283</v>
      </c>
      <c r="B4" s="288"/>
      <c r="C4" s="288"/>
      <c r="D4" s="288"/>
      <c r="E4" s="288"/>
      <c r="F4" s="288"/>
      <c r="G4" s="289"/>
      <c r="H4" s="287" t="s">
        <v>284</v>
      </c>
      <c r="I4" s="288"/>
      <c r="J4" s="288"/>
      <c r="K4" s="289"/>
    </row>
    <row r="5" spans="1:11" ht="54.75" customHeight="1" x14ac:dyDescent="0.25">
      <c r="A5" s="290"/>
      <c r="B5" s="291"/>
      <c r="C5" s="291"/>
      <c r="D5" s="291"/>
      <c r="E5" s="291"/>
      <c r="F5" s="291"/>
      <c r="G5" s="292"/>
      <c r="H5" s="290"/>
      <c r="I5" s="291"/>
      <c r="J5" s="291"/>
      <c r="K5" s="292"/>
    </row>
    <row r="6" spans="1:11" x14ac:dyDescent="0.25">
      <c r="A6" s="156" t="s">
        <v>0</v>
      </c>
      <c r="B6" s="156" t="s">
        <v>70</v>
      </c>
      <c r="D6" s="155" t="s">
        <v>59</v>
      </c>
      <c r="E6" s="156" t="s">
        <v>70</v>
      </c>
      <c r="G6" s="155" t="s">
        <v>59</v>
      </c>
      <c r="H6" s="156" t="s">
        <v>0</v>
      </c>
      <c r="I6" s="156" t="s">
        <v>70</v>
      </c>
      <c r="K6" s="156" t="s">
        <v>59</v>
      </c>
    </row>
    <row r="7" spans="1:11" hidden="1" x14ac:dyDescent="0.25">
      <c r="A7" s="96" t="s">
        <v>34</v>
      </c>
      <c r="B7" s="341">
        <v>4</v>
      </c>
      <c r="C7" s="145"/>
      <c r="D7" s="100"/>
      <c r="E7" s="279"/>
      <c r="F7" s="20"/>
      <c r="G7" s="154"/>
      <c r="H7" s="96" t="s">
        <v>34</v>
      </c>
      <c r="I7" s="295">
        <v>4</v>
      </c>
      <c r="J7" s="98"/>
      <c r="K7" s="98"/>
    </row>
    <row r="8" spans="1:11" x14ac:dyDescent="0.25">
      <c r="A8" s="96" t="s">
        <v>71</v>
      </c>
      <c r="B8" s="342"/>
      <c r="C8" s="98">
        <v>1019</v>
      </c>
      <c r="D8" s="98">
        <f>C8*1.18</f>
        <v>1202.4199999999998</v>
      </c>
      <c r="E8" s="280"/>
      <c r="F8" s="20"/>
      <c r="G8" s="154"/>
      <c r="H8" s="96" t="s">
        <v>71</v>
      </c>
      <c r="I8" s="295"/>
      <c r="J8" s="98">
        <v>781</v>
      </c>
      <c r="K8" s="98">
        <f>J8*1.18</f>
        <v>921.57999999999993</v>
      </c>
    </row>
    <row r="9" spans="1:11" x14ac:dyDescent="0.25">
      <c r="A9" s="96" t="s">
        <v>141</v>
      </c>
      <c r="B9" s="342"/>
      <c r="C9" s="98">
        <v>1240</v>
      </c>
      <c r="D9" s="98">
        <f>C9*1.18</f>
        <v>1463.1999999999998</v>
      </c>
      <c r="E9" s="280"/>
      <c r="F9" s="20"/>
      <c r="G9" s="154"/>
      <c r="H9" s="96" t="s">
        <v>141</v>
      </c>
      <c r="I9" s="295"/>
      <c r="J9" s="98">
        <v>802</v>
      </c>
      <c r="K9" s="98">
        <f>J9*1.18</f>
        <v>946.3599999999999</v>
      </c>
    </row>
    <row r="10" spans="1:11" x14ac:dyDescent="0.25">
      <c r="A10" s="96" t="s">
        <v>73</v>
      </c>
      <c r="B10" s="342"/>
      <c r="C10" s="98">
        <v>1329</v>
      </c>
      <c r="D10" s="98">
        <f t="shared" ref="D10:D18" si="0">C10*1.18</f>
        <v>1568.22</v>
      </c>
      <c r="E10" s="280"/>
      <c r="F10" s="20"/>
      <c r="G10" s="154"/>
      <c r="H10" s="96" t="s">
        <v>73</v>
      </c>
      <c r="I10" s="295"/>
      <c r="J10" s="98">
        <v>831</v>
      </c>
      <c r="K10" s="98">
        <f t="shared" ref="K10:K18" si="1">J10*1.18</f>
        <v>980.57999999999993</v>
      </c>
    </row>
    <row r="11" spans="1:11" x14ac:dyDescent="0.25">
      <c r="A11" s="96" t="s">
        <v>77</v>
      </c>
      <c r="B11" s="342"/>
      <c r="C11" s="98">
        <v>1521</v>
      </c>
      <c r="D11" s="98">
        <f t="shared" si="0"/>
        <v>1794.78</v>
      </c>
      <c r="E11" s="280"/>
      <c r="F11" s="20"/>
      <c r="G11" s="154"/>
      <c r="H11" s="96" t="s">
        <v>77</v>
      </c>
      <c r="I11" s="295"/>
      <c r="J11" s="98">
        <v>1074</v>
      </c>
      <c r="K11" s="98">
        <f t="shared" si="1"/>
        <v>1267.32</v>
      </c>
    </row>
    <row r="12" spans="1:11" x14ac:dyDescent="0.25">
      <c r="A12" s="96" t="s">
        <v>75</v>
      </c>
      <c r="B12" s="346"/>
      <c r="C12" s="98">
        <v>1714</v>
      </c>
      <c r="D12" s="98">
        <f t="shared" si="0"/>
        <v>2022.52</v>
      </c>
      <c r="E12" s="281"/>
      <c r="F12" s="20"/>
      <c r="G12" s="154"/>
      <c r="H12" s="96" t="s">
        <v>75</v>
      </c>
      <c r="I12" s="295"/>
      <c r="J12" s="98">
        <v>1172</v>
      </c>
      <c r="K12" s="98">
        <f t="shared" si="1"/>
        <v>1382.96</v>
      </c>
    </row>
    <row r="13" spans="1:11" x14ac:dyDescent="0.25">
      <c r="A13" s="96" t="s">
        <v>52</v>
      </c>
      <c r="B13" s="341">
        <v>2.5</v>
      </c>
      <c r="C13" s="98">
        <v>2371</v>
      </c>
      <c r="D13" s="98">
        <f t="shared" si="0"/>
        <v>2797.7799999999997</v>
      </c>
      <c r="E13" s="341">
        <v>1.6</v>
      </c>
      <c r="F13" s="99">
        <v>2206</v>
      </c>
      <c r="G13" s="99">
        <f t="shared" ref="G13:G18" si="2">F13*1.18</f>
        <v>2603.08</v>
      </c>
      <c r="H13" s="96" t="s">
        <v>52</v>
      </c>
      <c r="I13" s="342">
        <v>2.5</v>
      </c>
      <c r="J13" s="98">
        <v>1608</v>
      </c>
      <c r="K13" s="98">
        <f t="shared" si="1"/>
        <v>1897.4399999999998</v>
      </c>
    </row>
    <row r="14" spans="1:11" x14ac:dyDescent="0.25">
      <c r="A14" s="96" t="s">
        <v>76</v>
      </c>
      <c r="B14" s="342"/>
      <c r="C14" s="98">
        <v>2846</v>
      </c>
      <c r="D14" s="98">
        <f t="shared" si="0"/>
        <v>3358.2799999999997</v>
      </c>
      <c r="E14" s="342"/>
      <c r="F14" s="99">
        <v>2648</v>
      </c>
      <c r="G14" s="99">
        <f t="shared" si="2"/>
        <v>3124.64</v>
      </c>
      <c r="H14" s="96" t="s">
        <v>76</v>
      </c>
      <c r="I14" s="342"/>
      <c r="J14" s="98">
        <v>2001</v>
      </c>
      <c r="K14" s="98">
        <f t="shared" si="1"/>
        <v>2361.1799999999998</v>
      </c>
    </row>
    <row r="15" spans="1:11" x14ac:dyDescent="0.25">
      <c r="A15" s="96" t="s">
        <v>55</v>
      </c>
      <c r="B15" s="342"/>
      <c r="C15" s="98">
        <v>3188</v>
      </c>
      <c r="D15" s="98">
        <f t="shared" si="0"/>
        <v>3761.8399999999997</v>
      </c>
      <c r="E15" s="342"/>
      <c r="F15" s="99">
        <v>2963</v>
      </c>
      <c r="G15" s="99">
        <f t="shared" si="2"/>
        <v>3496.3399999999997</v>
      </c>
      <c r="H15" s="96" t="s">
        <v>55</v>
      </c>
      <c r="I15" s="342"/>
      <c r="J15" s="98">
        <v>2342</v>
      </c>
      <c r="K15" s="98">
        <f t="shared" si="1"/>
        <v>2763.56</v>
      </c>
    </row>
    <row r="16" spans="1:11" x14ac:dyDescent="0.25">
      <c r="A16" s="96" t="s">
        <v>53</v>
      </c>
      <c r="B16" s="342"/>
      <c r="C16" s="98">
        <v>7123</v>
      </c>
      <c r="D16" s="98">
        <f t="shared" si="0"/>
        <v>8405.14</v>
      </c>
      <c r="E16" s="342"/>
      <c r="F16" s="99">
        <v>6624</v>
      </c>
      <c r="G16" s="99">
        <f t="shared" si="2"/>
        <v>7816.32</v>
      </c>
      <c r="H16" s="96" t="s">
        <v>53</v>
      </c>
      <c r="I16" s="342"/>
      <c r="J16" s="98">
        <v>4978</v>
      </c>
      <c r="K16" s="98">
        <f t="shared" si="1"/>
        <v>5874.04</v>
      </c>
    </row>
    <row r="17" spans="1:11" x14ac:dyDescent="0.25">
      <c r="A17" s="96" t="s">
        <v>78</v>
      </c>
      <c r="B17" s="342"/>
      <c r="C17" s="98">
        <v>9305</v>
      </c>
      <c r="D17" s="98">
        <f t="shared" si="0"/>
        <v>10979.9</v>
      </c>
      <c r="E17" s="342"/>
      <c r="F17" s="99">
        <v>8654</v>
      </c>
      <c r="G17" s="99">
        <f t="shared" si="2"/>
        <v>10211.719999999999</v>
      </c>
      <c r="H17" s="96" t="s">
        <v>78</v>
      </c>
      <c r="I17" s="342"/>
      <c r="J17" s="98">
        <v>5759</v>
      </c>
      <c r="K17" s="98">
        <f t="shared" si="1"/>
        <v>6795.62</v>
      </c>
    </row>
    <row r="18" spans="1:11" x14ac:dyDescent="0.25">
      <c r="A18" s="96" t="s">
        <v>79</v>
      </c>
      <c r="B18" s="346"/>
      <c r="C18" s="98">
        <v>14892</v>
      </c>
      <c r="D18" s="98">
        <f t="shared" si="0"/>
        <v>17572.559999999998</v>
      </c>
      <c r="E18" s="346"/>
      <c r="F18" s="99">
        <v>13850</v>
      </c>
      <c r="G18" s="99">
        <f t="shared" si="2"/>
        <v>16343</v>
      </c>
      <c r="H18" s="96" t="s">
        <v>79</v>
      </c>
      <c r="I18" s="346"/>
      <c r="J18" s="98">
        <v>11712</v>
      </c>
      <c r="K18" s="98">
        <f t="shared" si="1"/>
        <v>13820.16</v>
      </c>
    </row>
    <row r="19" spans="1:11" x14ac:dyDescent="0.25">
      <c r="C19"/>
      <c r="F19"/>
    </row>
    <row r="20" spans="1:11" x14ac:dyDescent="0.25">
      <c r="C20"/>
      <c r="F20"/>
    </row>
    <row r="21" spans="1:11" x14ac:dyDescent="0.25">
      <c r="C21"/>
      <c r="F21"/>
    </row>
    <row r="22" spans="1:11" x14ac:dyDescent="0.25">
      <c r="C22"/>
      <c r="F22"/>
    </row>
    <row r="23" spans="1:11" x14ac:dyDescent="0.25">
      <c r="C23"/>
      <c r="F23"/>
    </row>
    <row r="24" spans="1:11" x14ac:dyDescent="0.25">
      <c r="C24"/>
      <c r="F24"/>
    </row>
    <row r="25" spans="1:11" x14ac:dyDescent="0.25">
      <c r="C25"/>
      <c r="F25"/>
    </row>
    <row r="26" spans="1:11" x14ac:dyDescent="0.25">
      <c r="C26"/>
      <c r="F26"/>
    </row>
    <row r="27" spans="1:11" x14ac:dyDescent="0.25">
      <c r="C27"/>
      <c r="F27"/>
    </row>
    <row r="28" spans="1:11" x14ac:dyDescent="0.25">
      <c r="C28"/>
      <c r="F28"/>
    </row>
    <row r="29" spans="1:11" x14ac:dyDescent="0.25">
      <c r="C29"/>
      <c r="F29"/>
    </row>
    <row r="30" spans="1:11" x14ac:dyDescent="0.25">
      <c r="C30"/>
      <c r="F30"/>
    </row>
    <row r="31" spans="1:11" x14ac:dyDescent="0.25">
      <c r="C31"/>
      <c r="F31"/>
    </row>
    <row r="32" spans="1:11" x14ac:dyDescent="0.25">
      <c r="C32"/>
      <c r="F32"/>
    </row>
    <row r="33" spans="3:6" x14ac:dyDescent="0.25">
      <c r="C33"/>
      <c r="F33"/>
    </row>
    <row r="34" spans="3:6" x14ac:dyDescent="0.25">
      <c r="C34"/>
      <c r="F34"/>
    </row>
    <row r="35" spans="3:6" x14ac:dyDescent="0.25">
      <c r="C35"/>
      <c r="F35"/>
    </row>
    <row r="36" spans="3:6" x14ac:dyDescent="0.25">
      <c r="C36"/>
      <c r="F36"/>
    </row>
    <row r="37" spans="3:6" x14ac:dyDescent="0.25">
      <c r="C37"/>
      <c r="F37"/>
    </row>
    <row r="38" spans="3:6" x14ac:dyDescent="0.25">
      <c r="C38"/>
      <c r="F38"/>
    </row>
    <row r="39" spans="3:6" x14ac:dyDescent="0.25">
      <c r="C39"/>
      <c r="F39"/>
    </row>
    <row r="40" spans="3:6" x14ac:dyDescent="0.25">
      <c r="C40"/>
      <c r="F40"/>
    </row>
    <row r="41" spans="3:6" x14ac:dyDescent="0.25">
      <c r="C41"/>
      <c r="F41"/>
    </row>
    <row r="42" spans="3:6" x14ac:dyDescent="0.25">
      <c r="C42"/>
      <c r="F42"/>
    </row>
    <row r="43" spans="3:6" x14ac:dyDescent="0.25">
      <c r="C43"/>
      <c r="F43"/>
    </row>
    <row r="44" spans="3:6" x14ac:dyDescent="0.25">
      <c r="C44"/>
      <c r="F44"/>
    </row>
    <row r="45" spans="3:6" x14ac:dyDescent="0.25">
      <c r="C45"/>
      <c r="F45"/>
    </row>
    <row r="46" spans="3:6" x14ac:dyDescent="0.25">
      <c r="C46"/>
      <c r="F46"/>
    </row>
  </sheetData>
  <sheetProtection selectLockedCells="1" selectUnlockedCells="1"/>
  <customSheetViews>
    <customSheetView guid="{40AFCB5F-AC5B-4D1A-A56A-6108D817EC5A}" showPageBreaks="1" hiddenRows="1" hiddenColumns="1" view="pageLayout">
      <selection activeCell="B2" sqref="B2:H2"/>
      <pageMargins left="0.30208333333333331" right="0" top="1.21875" bottom="0" header="0" footer="0"/>
      <pageSetup paperSize="9" orientation="portrait" r:id="rId1"/>
      <headerFooter>
        <oddHeader>&amp;L&amp;G</oddHeader>
      </headerFooter>
    </customSheetView>
  </customSheetViews>
  <mergeCells count="10">
    <mergeCell ref="B13:B18"/>
    <mergeCell ref="E13:E18"/>
    <mergeCell ref="I13:I18"/>
    <mergeCell ref="B2:H2"/>
    <mergeCell ref="B3:H3"/>
    <mergeCell ref="A4:G5"/>
    <mergeCell ref="H4:K5"/>
    <mergeCell ref="B7:B12"/>
    <mergeCell ref="E7:E12"/>
    <mergeCell ref="I7:I12"/>
  </mergeCells>
  <pageMargins left="0.30208333333333331" right="0" top="1.21875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C00000"/>
  </sheetPr>
  <dimension ref="A1:K16"/>
  <sheetViews>
    <sheetView showWhiteSpace="0" view="pageLayout" zoomScaleNormal="100" workbookViewId="0"/>
  </sheetViews>
  <sheetFormatPr defaultRowHeight="15" x14ac:dyDescent="0.25"/>
  <cols>
    <col min="1" max="1" width="14.140625" customWidth="1"/>
    <col min="2" max="2" width="10" customWidth="1"/>
    <col min="3" max="3" width="13.42578125" customWidth="1"/>
    <col min="4" max="4" width="14.85546875" hidden="1" customWidth="1"/>
    <col min="5" max="5" width="10.5703125" customWidth="1"/>
    <col min="6" max="6" width="13.42578125" customWidth="1"/>
    <col min="7" max="7" width="9.140625" customWidth="1"/>
    <col min="8" max="8" width="13.5703125" customWidth="1"/>
    <col min="9" max="9" width="9.140625" hidden="1" customWidth="1"/>
    <col min="10" max="10" width="13.140625" customWidth="1"/>
  </cols>
  <sheetData>
    <row r="1" spans="1:11" ht="166.5" customHeight="1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</row>
    <row r="2" spans="1:11" ht="28.5" customHeight="1" x14ac:dyDescent="0.25">
      <c r="A2" s="41"/>
      <c r="B2" s="41"/>
      <c r="C2" s="283" t="s">
        <v>293</v>
      </c>
      <c r="D2" s="283"/>
      <c r="E2" s="283"/>
      <c r="F2" s="283"/>
      <c r="G2" s="283"/>
      <c r="H2" s="283"/>
      <c r="I2" s="283"/>
      <c r="J2" s="283"/>
      <c r="K2" s="39"/>
    </row>
    <row r="3" spans="1:11" ht="17.25" x14ac:dyDescent="0.25">
      <c r="A3" s="41"/>
      <c r="B3" s="41"/>
      <c r="C3" s="347" t="s">
        <v>285</v>
      </c>
      <c r="D3" s="347"/>
      <c r="E3" s="347"/>
      <c r="F3" s="347"/>
      <c r="G3" s="347"/>
      <c r="H3" s="347"/>
      <c r="I3" s="347"/>
      <c r="J3" s="347"/>
    </row>
    <row r="4" spans="1:11" ht="15" customHeight="1" x14ac:dyDescent="0.25">
      <c r="A4" s="287" t="s">
        <v>128</v>
      </c>
      <c r="B4" s="288"/>
      <c r="C4" s="288"/>
      <c r="D4" s="288"/>
      <c r="E4" s="288"/>
      <c r="F4" s="288"/>
      <c r="G4" s="288"/>
      <c r="H4" s="288"/>
      <c r="I4" s="288"/>
      <c r="J4" s="351"/>
    </row>
    <row r="5" spans="1:11" ht="12" customHeight="1" x14ac:dyDescent="0.25">
      <c r="A5" s="290"/>
      <c r="B5" s="291"/>
      <c r="C5" s="291"/>
      <c r="D5" s="291"/>
      <c r="E5" s="291"/>
      <c r="F5" s="291"/>
      <c r="G5" s="291"/>
      <c r="H5" s="291"/>
      <c r="I5" s="291"/>
      <c r="J5" s="352"/>
    </row>
    <row r="6" spans="1:11" ht="30" x14ac:dyDescent="0.25">
      <c r="A6" s="7" t="s">
        <v>0</v>
      </c>
      <c r="B6" s="11" t="s">
        <v>58</v>
      </c>
      <c r="C6" s="24" t="s">
        <v>70</v>
      </c>
      <c r="D6" s="24" t="s">
        <v>59</v>
      </c>
      <c r="E6" s="24" t="s">
        <v>59</v>
      </c>
      <c r="F6" s="24" t="s">
        <v>0</v>
      </c>
      <c r="G6" s="28" t="s">
        <v>58</v>
      </c>
      <c r="H6" s="24" t="s">
        <v>70</v>
      </c>
      <c r="I6" s="24" t="s">
        <v>59</v>
      </c>
      <c r="J6" s="31" t="s">
        <v>59</v>
      </c>
    </row>
    <row r="7" spans="1:11" x14ac:dyDescent="0.25">
      <c r="A7" s="1" t="s">
        <v>50</v>
      </c>
      <c r="B7" s="4" t="s">
        <v>60</v>
      </c>
      <c r="C7" s="348">
        <v>4</v>
      </c>
      <c r="D7" s="161">
        <v>700</v>
      </c>
      <c r="E7" s="34">
        <f t="shared" ref="E7:E16" si="0">(D7+(D7*18%))</f>
        <v>826</v>
      </c>
      <c r="F7" s="1" t="s">
        <v>71</v>
      </c>
      <c r="G7" s="4" t="s">
        <v>62</v>
      </c>
      <c r="H7" s="348">
        <v>4</v>
      </c>
      <c r="I7" s="162">
        <v>852</v>
      </c>
      <c r="J7" s="107">
        <f t="shared" ref="J7:J14" si="1">(I7+(I7*18%))</f>
        <v>1005.36</v>
      </c>
    </row>
    <row r="8" spans="1:11" x14ac:dyDescent="0.25">
      <c r="A8" s="1" t="s">
        <v>34</v>
      </c>
      <c r="B8" s="4" t="s">
        <v>61</v>
      </c>
      <c r="C8" s="349"/>
      <c r="D8" s="161">
        <v>747.52</v>
      </c>
      <c r="E8" s="34">
        <f t="shared" si="0"/>
        <v>882.07359999999994</v>
      </c>
      <c r="F8" s="1" t="s">
        <v>72</v>
      </c>
      <c r="G8" s="4" t="s">
        <v>63</v>
      </c>
      <c r="H8" s="349"/>
      <c r="I8" s="162">
        <v>874.8</v>
      </c>
      <c r="J8" s="107">
        <f t="shared" si="1"/>
        <v>1032.2639999999999</v>
      </c>
    </row>
    <row r="9" spans="1:11" x14ac:dyDescent="0.25">
      <c r="A9" s="1" t="s">
        <v>35</v>
      </c>
      <c r="B9" s="4" t="s">
        <v>62</v>
      </c>
      <c r="C9" s="349"/>
      <c r="D9" s="161">
        <v>864.41</v>
      </c>
      <c r="E9" s="34">
        <f t="shared" si="0"/>
        <v>1020.0038</v>
      </c>
      <c r="F9" s="1" t="s">
        <v>73</v>
      </c>
      <c r="G9" s="4" t="s">
        <v>64</v>
      </c>
      <c r="H9" s="349"/>
      <c r="I9" s="162">
        <v>906</v>
      </c>
      <c r="J9" s="107">
        <f t="shared" si="1"/>
        <v>1069.08</v>
      </c>
    </row>
    <row r="10" spans="1:11" x14ac:dyDescent="0.25">
      <c r="A10" s="1" t="s">
        <v>57</v>
      </c>
      <c r="B10" s="4" t="s">
        <v>63</v>
      </c>
      <c r="C10" s="349"/>
      <c r="D10" s="161">
        <v>1020.5</v>
      </c>
      <c r="E10" s="34">
        <f t="shared" si="0"/>
        <v>1204.19</v>
      </c>
      <c r="F10" s="1" t="s">
        <v>74</v>
      </c>
      <c r="G10" s="4" t="s">
        <v>65</v>
      </c>
      <c r="H10" s="349"/>
      <c r="I10" s="162">
        <v>1171.2</v>
      </c>
      <c r="J10" s="107">
        <f t="shared" si="1"/>
        <v>1382.0160000000001</v>
      </c>
    </row>
    <row r="11" spans="1:11" x14ac:dyDescent="0.25">
      <c r="A11" s="1" t="s">
        <v>51</v>
      </c>
      <c r="B11" s="4" t="s">
        <v>64</v>
      </c>
      <c r="C11" s="349"/>
      <c r="D11" s="161">
        <v>1379.48</v>
      </c>
      <c r="E11" s="34">
        <f t="shared" si="0"/>
        <v>1627.7864</v>
      </c>
      <c r="F11" s="1" t="s">
        <v>75</v>
      </c>
      <c r="G11" s="4" t="s">
        <v>66</v>
      </c>
      <c r="H11" s="349"/>
      <c r="I11" s="162">
        <v>1278</v>
      </c>
      <c r="J11" s="107">
        <f t="shared" si="1"/>
        <v>1508.04</v>
      </c>
    </row>
    <row r="12" spans="1:11" x14ac:dyDescent="0.25">
      <c r="A12" s="1" t="s">
        <v>38</v>
      </c>
      <c r="B12" s="4" t="s">
        <v>65</v>
      </c>
      <c r="C12" s="349"/>
      <c r="D12" s="161">
        <v>1489.19</v>
      </c>
      <c r="E12" s="34">
        <f t="shared" si="0"/>
        <v>1757.2442000000001</v>
      </c>
      <c r="F12" s="1" t="s">
        <v>52</v>
      </c>
      <c r="G12" s="4" t="s">
        <v>67</v>
      </c>
      <c r="H12" s="348">
        <v>2.5</v>
      </c>
      <c r="I12" s="162">
        <v>1754.4</v>
      </c>
      <c r="J12" s="107">
        <f t="shared" si="1"/>
        <v>2070.192</v>
      </c>
    </row>
    <row r="13" spans="1:11" x14ac:dyDescent="0.25">
      <c r="A13" s="1" t="s">
        <v>39</v>
      </c>
      <c r="B13" s="4" t="s">
        <v>66</v>
      </c>
      <c r="C13" s="350"/>
      <c r="D13" s="161">
        <v>1995.66</v>
      </c>
      <c r="E13" s="34">
        <f t="shared" si="0"/>
        <v>2354.8788</v>
      </c>
      <c r="F13" s="1" t="s">
        <v>76</v>
      </c>
      <c r="G13" s="4" t="s">
        <v>68</v>
      </c>
      <c r="H13" s="349"/>
      <c r="I13" s="162">
        <v>2182.8000000000002</v>
      </c>
      <c r="J13" s="107">
        <f t="shared" si="1"/>
        <v>2575.7040000000002</v>
      </c>
    </row>
    <row r="14" spans="1:11" x14ac:dyDescent="0.25">
      <c r="A14" s="1" t="s">
        <v>40</v>
      </c>
      <c r="B14" s="4" t="s">
        <v>67</v>
      </c>
      <c r="C14" s="348">
        <v>2.5</v>
      </c>
      <c r="D14" s="161">
        <v>2419.1</v>
      </c>
      <c r="E14" s="34">
        <f t="shared" si="0"/>
        <v>2854.538</v>
      </c>
      <c r="F14" s="1" t="s">
        <v>55</v>
      </c>
      <c r="G14" s="4" t="s">
        <v>69</v>
      </c>
      <c r="H14" s="350"/>
      <c r="I14" s="162">
        <v>2554.8000000000002</v>
      </c>
      <c r="J14" s="107">
        <f t="shared" si="1"/>
        <v>3014.6640000000002</v>
      </c>
    </row>
    <row r="15" spans="1:11" x14ac:dyDescent="0.25">
      <c r="A15" s="1" t="s">
        <v>41</v>
      </c>
      <c r="B15" s="4" t="s">
        <v>68</v>
      </c>
      <c r="C15" s="349"/>
      <c r="D15" s="161">
        <v>2891.44</v>
      </c>
      <c r="E15" s="34">
        <f t="shared" si="0"/>
        <v>3411.8991999999998</v>
      </c>
      <c r="F15" s="58"/>
      <c r="G15" s="71"/>
      <c r="H15" s="71"/>
      <c r="I15" s="71"/>
      <c r="J15" s="41"/>
    </row>
    <row r="16" spans="1:11" x14ac:dyDescent="0.25">
      <c r="A16" s="1" t="s">
        <v>42</v>
      </c>
      <c r="B16" s="4" t="s">
        <v>69</v>
      </c>
      <c r="C16" s="350"/>
      <c r="D16" s="161">
        <v>6550.85</v>
      </c>
      <c r="E16" s="34">
        <f t="shared" si="0"/>
        <v>7730.0030000000006</v>
      </c>
      <c r="F16" s="58"/>
      <c r="G16" s="71"/>
      <c r="H16" s="71"/>
      <c r="I16" s="71"/>
      <c r="J16" s="41"/>
    </row>
  </sheetData>
  <sheetProtection selectLockedCells="1" selectUnlockedCells="1"/>
  <customSheetViews>
    <customSheetView guid="{40AFCB5F-AC5B-4D1A-A56A-6108D817EC5A}" showPageBreaks="1" hiddenColumns="1" view="pageLayout">
      <selection activeCell="C2" sqref="C2:J2"/>
      <pageMargins left="0.29166666666666669" right="1.0416666666666666E-2" top="1.3125" bottom="0" header="0" footer="0"/>
      <pageSetup paperSize="9" orientation="portrait" r:id="rId1"/>
      <headerFooter>
        <oddHeader>&amp;L&amp;G</oddHeader>
      </headerFooter>
    </customSheetView>
  </customSheetViews>
  <mergeCells count="7">
    <mergeCell ref="C2:J2"/>
    <mergeCell ref="C3:J3"/>
    <mergeCell ref="C7:C13"/>
    <mergeCell ref="C14:C16"/>
    <mergeCell ref="H7:H11"/>
    <mergeCell ref="H12:H14"/>
    <mergeCell ref="A4:J5"/>
  </mergeCells>
  <pageMargins left="0.29166666666666669" right="1.0416666666666666E-2" top="1.3125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6"/>
  <sheetViews>
    <sheetView showWhiteSpace="0" view="pageLayout" zoomScaleNormal="100" workbookViewId="0"/>
  </sheetViews>
  <sheetFormatPr defaultRowHeight="15" x14ac:dyDescent="0.25"/>
  <cols>
    <col min="1" max="1" width="14.140625" customWidth="1"/>
    <col min="2" max="2" width="10" customWidth="1"/>
    <col min="3" max="3" width="13.42578125" customWidth="1"/>
    <col min="4" max="4" width="14.85546875" hidden="1" customWidth="1"/>
    <col min="5" max="5" width="10.5703125" customWidth="1"/>
    <col min="6" max="6" width="13.42578125" customWidth="1"/>
    <col min="7" max="7" width="9.140625" customWidth="1"/>
    <col min="8" max="8" width="13.5703125" customWidth="1"/>
    <col min="9" max="9" width="9.140625" hidden="1" customWidth="1"/>
    <col min="10" max="10" width="13.140625" customWidth="1"/>
  </cols>
  <sheetData>
    <row r="1" spans="1:11" ht="172.5" customHeight="1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</row>
    <row r="2" spans="1:11" ht="28.5" customHeight="1" x14ac:dyDescent="0.25">
      <c r="A2" s="41"/>
      <c r="B2" s="41"/>
      <c r="C2" s="283" t="s">
        <v>293</v>
      </c>
      <c r="D2" s="283"/>
      <c r="E2" s="283"/>
      <c r="F2" s="283"/>
      <c r="G2" s="283"/>
      <c r="H2" s="283"/>
      <c r="I2" s="283"/>
      <c r="J2" s="283"/>
      <c r="K2" s="159"/>
    </row>
    <row r="3" spans="1:11" ht="17.25" x14ac:dyDescent="0.25">
      <c r="A3" s="41"/>
      <c r="B3" s="41"/>
      <c r="C3" s="347" t="s">
        <v>286</v>
      </c>
      <c r="D3" s="347"/>
      <c r="E3" s="347"/>
      <c r="F3" s="347"/>
      <c r="G3" s="347"/>
      <c r="H3" s="347"/>
      <c r="I3" s="347"/>
      <c r="J3" s="347"/>
    </row>
    <row r="4" spans="1:11" ht="15" customHeight="1" x14ac:dyDescent="0.25">
      <c r="A4" s="287" t="s">
        <v>128</v>
      </c>
      <c r="B4" s="288"/>
      <c r="C4" s="288"/>
      <c r="D4" s="288"/>
      <c r="E4" s="288"/>
      <c r="F4" s="288"/>
      <c r="G4" s="288"/>
      <c r="H4" s="288"/>
      <c r="I4" s="288"/>
      <c r="J4" s="351"/>
    </row>
    <row r="5" spans="1:11" ht="12" customHeight="1" x14ac:dyDescent="0.25">
      <c r="A5" s="290"/>
      <c r="B5" s="291"/>
      <c r="C5" s="291"/>
      <c r="D5" s="291"/>
      <c r="E5" s="291"/>
      <c r="F5" s="291"/>
      <c r="G5" s="291"/>
      <c r="H5" s="291"/>
      <c r="I5" s="291"/>
      <c r="J5" s="352"/>
    </row>
    <row r="6" spans="1:11" ht="30" x14ac:dyDescent="0.25">
      <c r="A6" s="160" t="s">
        <v>0</v>
      </c>
      <c r="B6" s="163" t="s">
        <v>58</v>
      </c>
      <c r="C6" s="160" t="s">
        <v>70</v>
      </c>
      <c r="D6" s="160" t="s">
        <v>59</v>
      </c>
      <c r="E6" s="160" t="s">
        <v>59</v>
      </c>
      <c r="F6" s="160" t="s">
        <v>0</v>
      </c>
      <c r="G6" s="163" t="s">
        <v>58</v>
      </c>
      <c r="H6" s="160" t="s">
        <v>70</v>
      </c>
      <c r="I6" s="160" t="s">
        <v>59</v>
      </c>
      <c r="J6" s="31" t="s">
        <v>59</v>
      </c>
    </row>
    <row r="7" spans="1:11" x14ac:dyDescent="0.25">
      <c r="A7" s="164" t="s">
        <v>50</v>
      </c>
      <c r="B7" s="161" t="s">
        <v>60</v>
      </c>
      <c r="C7" s="348">
        <v>4</v>
      </c>
      <c r="D7" s="161">
        <v>770</v>
      </c>
      <c r="E7" s="34">
        <f t="shared" ref="E7:E16" si="0">(D7+(D7*18%))</f>
        <v>908.6</v>
      </c>
      <c r="F7" s="164" t="s">
        <v>71</v>
      </c>
      <c r="G7" s="161" t="s">
        <v>62</v>
      </c>
      <c r="H7" s="348">
        <v>4</v>
      </c>
      <c r="I7" s="162">
        <v>937.2</v>
      </c>
      <c r="J7" s="107">
        <f t="shared" ref="J7:J14" si="1">(I7+(I7*18%))</f>
        <v>1105.896</v>
      </c>
    </row>
    <row r="8" spans="1:11" x14ac:dyDescent="0.25">
      <c r="A8" s="164" t="s">
        <v>34</v>
      </c>
      <c r="B8" s="161" t="s">
        <v>61</v>
      </c>
      <c r="C8" s="349"/>
      <c r="D8" s="161">
        <v>822.27</v>
      </c>
      <c r="E8" s="34">
        <f t="shared" si="0"/>
        <v>970.27859999999998</v>
      </c>
      <c r="F8" s="164" t="s">
        <v>72</v>
      </c>
      <c r="G8" s="161" t="s">
        <v>63</v>
      </c>
      <c r="H8" s="349"/>
      <c r="I8" s="162">
        <v>962.28</v>
      </c>
      <c r="J8" s="107">
        <f t="shared" si="1"/>
        <v>1135.4903999999999</v>
      </c>
    </row>
    <row r="9" spans="1:11" x14ac:dyDescent="0.25">
      <c r="A9" s="164" t="s">
        <v>35</v>
      </c>
      <c r="B9" s="161" t="s">
        <v>62</v>
      </c>
      <c r="C9" s="349"/>
      <c r="D9" s="161">
        <v>950.85</v>
      </c>
      <c r="E9" s="34">
        <f t="shared" si="0"/>
        <v>1122.0029999999999</v>
      </c>
      <c r="F9" s="164" t="s">
        <v>73</v>
      </c>
      <c r="G9" s="161" t="s">
        <v>64</v>
      </c>
      <c r="H9" s="349"/>
      <c r="I9" s="162">
        <v>996.6</v>
      </c>
      <c r="J9" s="107">
        <f t="shared" si="1"/>
        <v>1175.9880000000001</v>
      </c>
    </row>
    <row r="10" spans="1:11" x14ac:dyDescent="0.25">
      <c r="A10" s="164" t="s">
        <v>57</v>
      </c>
      <c r="B10" s="161" t="s">
        <v>63</v>
      </c>
      <c r="C10" s="349"/>
      <c r="D10" s="161">
        <v>1122.55</v>
      </c>
      <c r="E10" s="34">
        <f t="shared" si="0"/>
        <v>1324.6089999999999</v>
      </c>
      <c r="F10" s="164" t="s">
        <v>74</v>
      </c>
      <c r="G10" s="161" t="s">
        <v>65</v>
      </c>
      <c r="H10" s="349"/>
      <c r="I10" s="162">
        <v>1288.32</v>
      </c>
      <c r="J10" s="107">
        <f t="shared" si="1"/>
        <v>1520.2175999999999</v>
      </c>
    </row>
    <row r="11" spans="1:11" x14ac:dyDescent="0.25">
      <c r="A11" s="164" t="s">
        <v>51</v>
      </c>
      <c r="B11" s="161" t="s">
        <v>64</v>
      </c>
      <c r="C11" s="349"/>
      <c r="D11" s="161">
        <v>1517.43</v>
      </c>
      <c r="E11" s="34">
        <f t="shared" si="0"/>
        <v>1790.5674000000001</v>
      </c>
      <c r="F11" s="164" t="s">
        <v>75</v>
      </c>
      <c r="G11" s="161" t="s">
        <v>66</v>
      </c>
      <c r="H11" s="349"/>
      <c r="I11" s="162">
        <v>1405.8</v>
      </c>
      <c r="J11" s="107">
        <f t="shared" si="1"/>
        <v>1658.8440000000001</v>
      </c>
    </row>
    <row r="12" spans="1:11" x14ac:dyDescent="0.25">
      <c r="A12" s="164" t="s">
        <v>38</v>
      </c>
      <c r="B12" s="161" t="s">
        <v>65</v>
      </c>
      <c r="C12" s="349"/>
      <c r="D12" s="161">
        <v>1638.11</v>
      </c>
      <c r="E12" s="34">
        <f t="shared" si="0"/>
        <v>1932.9697999999999</v>
      </c>
      <c r="F12" s="164" t="s">
        <v>52</v>
      </c>
      <c r="G12" s="161" t="s">
        <v>67</v>
      </c>
      <c r="H12" s="348">
        <v>2.5</v>
      </c>
      <c r="I12" s="162">
        <v>1929.84</v>
      </c>
      <c r="J12" s="107">
        <f t="shared" si="1"/>
        <v>2277.2111999999997</v>
      </c>
    </row>
    <row r="13" spans="1:11" x14ac:dyDescent="0.25">
      <c r="A13" s="164" t="s">
        <v>39</v>
      </c>
      <c r="B13" s="161" t="s">
        <v>66</v>
      </c>
      <c r="C13" s="350"/>
      <c r="D13" s="161">
        <v>2195.23</v>
      </c>
      <c r="E13" s="34">
        <f t="shared" si="0"/>
        <v>2590.3714</v>
      </c>
      <c r="F13" s="164" t="s">
        <v>76</v>
      </c>
      <c r="G13" s="161" t="s">
        <v>68</v>
      </c>
      <c r="H13" s="349"/>
      <c r="I13" s="162">
        <v>2401.08</v>
      </c>
      <c r="J13" s="107">
        <f t="shared" si="1"/>
        <v>2833.2743999999998</v>
      </c>
    </row>
    <row r="14" spans="1:11" x14ac:dyDescent="0.25">
      <c r="A14" s="164" t="s">
        <v>40</v>
      </c>
      <c r="B14" s="161" t="s">
        <v>67</v>
      </c>
      <c r="C14" s="348">
        <v>2.5</v>
      </c>
      <c r="D14" s="161">
        <v>2661.01</v>
      </c>
      <c r="E14" s="34">
        <f t="shared" si="0"/>
        <v>3139.9918000000002</v>
      </c>
      <c r="F14" s="164" t="s">
        <v>55</v>
      </c>
      <c r="G14" s="161" t="s">
        <v>69</v>
      </c>
      <c r="H14" s="350"/>
      <c r="I14" s="162">
        <v>2810.28</v>
      </c>
      <c r="J14" s="107">
        <f t="shared" si="1"/>
        <v>3316.1304</v>
      </c>
    </row>
    <row r="15" spans="1:11" x14ac:dyDescent="0.25">
      <c r="A15" s="164" t="s">
        <v>41</v>
      </c>
      <c r="B15" s="161" t="s">
        <v>68</v>
      </c>
      <c r="C15" s="349"/>
      <c r="D15" s="161">
        <v>3180.58</v>
      </c>
      <c r="E15" s="34">
        <f t="shared" si="0"/>
        <v>3753.0843999999997</v>
      </c>
      <c r="F15" s="58"/>
      <c r="G15" s="71"/>
      <c r="H15" s="71"/>
      <c r="I15" s="71"/>
      <c r="J15" s="41"/>
    </row>
    <row r="16" spans="1:11" x14ac:dyDescent="0.25">
      <c r="A16" s="164" t="s">
        <v>42</v>
      </c>
      <c r="B16" s="161" t="s">
        <v>69</v>
      </c>
      <c r="C16" s="350"/>
      <c r="D16" s="161">
        <v>7205.93</v>
      </c>
      <c r="E16" s="34">
        <f t="shared" si="0"/>
        <v>8502.9974000000002</v>
      </c>
      <c r="F16" s="58"/>
      <c r="G16" s="71"/>
      <c r="H16" s="71"/>
      <c r="I16" s="71"/>
      <c r="J16" s="41"/>
    </row>
  </sheetData>
  <sheetProtection selectLockedCells="1" selectUnlockedCells="1"/>
  <mergeCells count="7">
    <mergeCell ref="C2:J2"/>
    <mergeCell ref="C3:J3"/>
    <mergeCell ref="A4:J5"/>
    <mergeCell ref="C7:C13"/>
    <mergeCell ref="H7:H11"/>
    <mergeCell ref="H12:H14"/>
    <mergeCell ref="C14:C16"/>
  </mergeCells>
  <pageMargins left="0.29166666666666669" right="1.0416666666666666E-2" top="1.3125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3" tint="0.79998168889431442"/>
  </sheetPr>
  <dimension ref="A7:H52"/>
  <sheetViews>
    <sheetView zoomScaleNormal="100" workbookViewId="0">
      <selection activeCell="A3" sqref="A3"/>
    </sheetView>
  </sheetViews>
  <sheetFormatPr defaultRowHeight="15" x14ac:dyDescent="0.25"/>
  <cols>
    <col min="1" max="1" width="19.85546875" customWidth="1"/>
    <col min="2" max="2" width="17" customWidth="1"/>
    <col min="3" max="3" width="14.85546875" hidden="1" customWidth="1"/>
    <col min="4" max="4" width="13" customWidth="1"/>
    <col min="5" max="5" width="15.5703125" customWidth="1"/>
    <col min="6" max="6" width="18.140625" customWidth="1"/>
    <col min="7" max="7" width="14.85546875" hidden="1" customWidth="1"/>
    <col min="8" max="8" width="18.7109375" customWidth="1"/>
  </cols>
  <sheetData>
    <row r="7" spans="1:8" x14ac:dyDescent="0.25">
      <c r="A7" s="41"/>
      <c r="B7" s="41"/>
      <c r="C7" s="41"/>
      <c r="D7" s="41"/>
      <c r="E7" s="41"/>
      <c r="F7" s="41"/>
      <c r="G7" s="41"/>
      <c r="H7" s="41"/>
    </row>
    <row r="8" spans="1:8" ht="152.25" customHeight="1" x14ac:dyDescent="0.25">
      <c r="A8" s="84"/>
      <c r="B8" s="319" t="s">
        <v>297</v>
      </c>
      <c r="C8" s="319"/>
      <c r="D8" s="319"/>
      <c r="E8" s="319"/>
      <c r="F8" s="319"/>
      <c r="G8" s="319"/>
      <c r="H8" s="319"/>
    </row>
    <row r="9" spans="1:8" x14ac:dyDescent="0.25">
      <c r="A9" s="317" t="s">
        <v>222</v>
      </c>
      <c r="B9" s="317"/>
      <c r="C9" s="317"/>
      <c r="D9" s="353"/>
      <c r="E9" s="317" t="s">
        <v>223</v>
      </c>
      <c r="F9" s="317"/>
      <c r="G9" s="317"/>
      <c r="H9" s="330"/>
    </row>
    <row r="10" spans="1:8" x14ac:dyDescent="0.25">
      <c r="A10" s="317"/>
      <c r="B10" s="317"/>
      <c r="C10" s="317"/>
      <c r="D10" s="353"/>
      <c r="E10" s="317"/>
      <c r="F10" s="317"/>
      <c r="G10" s="317"/>
      <c r="H10" s="330"/>
    </row>
    <row r="11" spans="1:8" x14ac:dyDescent="0.25">
      <c r="A11" s="108" t="s">
        <v>0</v>
      </c>
      <c r="B11" s="108" t="s">
        <v>70</v>
      </c>
      <c r="C11" s="108" t="s">
        <v>59</v>
      </c>
      <c r="D11" s="108" t="s">
        <v>59</v>
      </c>
      <c r="E11" s="108" t="s">
        <v>0</v>
      </c>
      <c r="F11" s="108" t="s">
        <v>70</v>
      </c>
      <c r="G11" s="108" t="s">
        <v>59</v>
      </c>
      <c r="H11" s="108" t="s">
        <v>59</v>
      </c>
    </row>
    <row r="12" spans="1:8" x14ac:dyDescent="0.25">
      <c r="A12" s="86" t="s">
        <v>34</v>
      </c>
      <c r="B12" s="314">
        <v>2.5</v>
      </c>
      <c r="C12" s="86">
        <v>2200.8000000000002</v>
      </c>
      <c r="D12" s="82">
        <f t="shared" ref="D12:D27" si="0">(C12+(C12*18%))</f>
        <v>2596.9440000000004</v>
      </c>
      <c r="E12" s="86" t="s">
        <v>34</v>
      </c>
      <c r="F12" s="314">
        <v>4</v>
      </c>
      <c r="G12" s="86">
        <v>2420.88</v>
      </c>
      <c r="H12" s="82">
        <f t="shared" ref="H12:H17" si="1">(G12+(G12*18%))</f>
        <v>2856.6384000000003</v>
      </c>
    </row>
    <row r="13" spans="1:8" x14ac:dyDescent="0.25">
      <c r="A13" s="86" t="s">
        <v>35</v>
      </c>
      <c r="B13" s="314"/>
      <c r="C13" s="86">
        <v>2731.01</v>
      </c>
      <c r="D13" s="82">
        <f t="shared" si="0"/>
        <v>3222.5918000000001</v>
      </c>
      <c r="E13" s="86" t="s">
        <v>35</v>
      </c>
      <c r="F13" s="314"/>
      <c r="G13" s="86">
        <v>3004.11</v>
      </c>
      <c r="H13" s="82">
        <f t="shared" si="1"/>
        <v>3544.8498</v>
      </c>
    </row>
    <row r="14" spans="1:8" x14ac:dyDescent="0.25">
      <c r="A14" s="86" t="s">
        <v>57</v>
      </c>
      <c r="B14" s="314"/>
      <c r="C14" s="86">
        <v>3081.83</v>
      </c>
      <c r="D14" s="82">
        <f t="shared" si="0"/>
        <v>3636.5594000000001</v>
      </c>
      <c r="E14" s="86" t="s">
        <v>36</v>
      </c>
      <c r="F14" s="314"/>
      <c r="G14" s="86">
        <v>3390.01</v>
      </c>
      <c r="H14" s="82">
        <f t="shared" si="1"/>
        <v>4000.2118</v>
      </c>
    </row>
    <row r="15" spans="1:8" x14ac:dyDescent="0.25">
      <c r="A15" s="86" t="s">
        <v>51</v>
      </c>
      <c r="B15" s="314"/>
      <c r="C15" s="86">
        <v>3962.83</v>
      </c>
      <c r="D15" s="82">
        <f t="shared" si="0"/>
        <v>4676.1394</v>
      </c>
      <c r="E15" s="86" t="s">
        <v>37</v>
      </c>
      <c r="F15" s="314"/>
      <c r="G15" s="86">
        <v>4359.1099999999997</v>
      </c>
      <c r="H15" s="82">
        <f t="shared" si="1"/>
        <v>5143.7497999999996</v>
      </c>
    </row>
    <row r="16" spans="1:8" x14ac:dyDescent="0.25">
      <c r="A16" s="86" t="s">
        <v>38</v>
      </c>
      <c r="B16" s="314"/>
      <c r="C16" s="86">
        <v>4999.25</v>
      </c>
      <c r="D16" s="82">
        <f t="shared" si="0"/>
        <v>5899.1149999999998</v>
      </c>
      <c r="E16" s="86" t="s">
        <v>38</v>
      </c>
      <c r="F16" s="314"/>
      <c r="G16" s="86">
        <v>5499.18</v>
      </c>
      <c r="H16" s="82">
        <f t="shared" si="1"/>
        <v>6489.0324000000001</v>
      </c>
    </row>
    <row r="17" spans="1:8" x14ac:dyDescent="0.25">
      <c r="A17" s="86" t="s">
        <v>39</v>
      </c>
      <c r="B17" s="314"/>
      <c r="C17" s="86">
        <v>5713.42</v>
      </c>
      <c r="D17" s="82">
        <f t="shared" si="0"/>
        <v>6741.8356000000003</v>
      </c>
      <c r="E17" s="86" t="s">
        <v>39</v>
      </c>
      <c r="F17" s="314"/>
      <c r="G17" s="86">
        <v>6284.76</v>
      </c>
      <c r="H17" s="82">
        <f t="shared" si="1"/>
        <v>7416.0168000000003</v>
      </c>
    </row>
    <row r="18" spans="1:8" x14ac:dyDescent="0.25">
      <c r="A18" s="86" t="s">
        <v>40</v>
      </c>
      <c r="B18" s="314"/>
      <c r="C18" s="86">
        <v>9044.33</v>
      </c>
      <c r="D18" s="82">
        <f t="shared" si="0"/>
        <v>10672.3094</v>
      </c>
      <c r="E18" s="86"/>
      <c r="F18" s="87"/>
      <c r="G18" s="86"/>
      <c r="H18" s="61"/>
    </row>
    <row r="19" spans="1:8" x14ac:dyDescent="0.25">
      <c r="A19" s="86" t="s">
        <v>41</v>
      </c>
      <c r="B19" s="314"/>
      <c r="C19" s="86">
        <v>11655.37</v>
      </c>
      <c r="D19" s="82">
        <f t="shared" si="0"/>
        <v>13753.336600000001</v>
      </c>
      <c r="E19" s="86"/>
      <c r="F19" s="87"/>
      <c r="G19" s="86"/>
      <c r="H19" s="61"/>
    </row>
    <row r="20" spans="1:8" x14ac:dyDescent="0.25">
      <c r="A20" s="86" t="s">
        <v>42</v>
      </c>
      <c r="B20" s="314"/>
      <c r="C20" s="86">
        <v>16726.599999999999</v>
      </c>
      <c r="D20" s="82">
        <f t="shared" si="0"/>
        <v>19737.387999999999</v>
      </c>
      <c r="E20" s="86"/>
      <c r="F20" s="87"/>
      <c r="G20" s="86"/>
      <c r="H20" s="61"/>
    </row>
    <row r="21" spans="1:8" x14ac:dyDescent="0.25">
      <c r="A21" s="86" t="s">
        <v>43</v>
      </c>
      <c r="B21" s="314"/>
      <c r="C21" s="86">
        <v>29931.439999999999</v>
      </c>
      <c r="D21" s="82">
        <f t="shared" si="0"/>
        <v>35319.099199999997</v>
      </c>
      <c r="E21" s="86"/>
      <c r="F21" s="87"/>
      <c r="G21" s="86"/>
      <c r="H21" s="61"/>
    </row>
    <row r="22" spans="1:8" x14ac:dyDescent="0.25">
      <c r="A22" s="86" t="s">
        <v>44</v>
      </c>
      <c r="B22" s="314"/>
      <c r="C22" s="86">
        <v>39615.65</v>
      </c>
      <c r="D22" s="82">
        <f t="shared" si="0"/>
        <v>46746.467000000004</v>
      </c>
      <c r="E22" s="86"/>
      <c r="F22" s="87"/>
      <c r="G22" s="86"/>
      <c r="H22" s="61"/>
    </row>
    <row r="23" spans="1:8" x14ac:dyDescent="0.25">
      <c r="A23" s="86" t="s">
        <v>56</v>
      </c>
      <c r="B23" s="314"/>
      <c r="C23" s="86">
        <v>46960.72</v>
      </c>
      <c r="D23" s="82">
        <f t="shared" si="0"/>
        <v>55413.649600000004</v>
      </c>
      <c r="E23" s="86"/>
      <c r="F23" s="87"/>
      <c r="G23" s="86"/>
      <c r="H23" s="61"/>
    </row>
    <row r="24" spans="1:8" x14ac:dyDescent="0.25">
      <c r="A24" s="86" t="s">
        <v>46</v>
      </c>
      <c r="B24" s="314"/>
      <c r="C24" s="86">
        <v>57223.24</v>
      </c>
      <c r="D24" s="82">
        <f t="shared" si="0"/>
        <v>67523.42319999999</v>
      </c>
      <c r="E24" s="86"/>
      <c r="F24" s="87"/>
      <c r="G24" s="86"/>
      <c r="H24" s="61"/>
    </row>
    <row r="25" spans="1:8" x14ac:dyDescent="0.25">
      <c r="A25" s="86" t="s">
        <v>82</v>
      </c>
      <c r="B25" s="314"/>
      <c r="C25" s="86">
        <v>64568.32</v>
      </c>
      <c r="D25" s="82">
        <f t="shared" si="0"/>
        <v>76190.617599999998</v>
      </c>
      <c r="E25" s="86"/>
      <c r="F25" s="87"/>
      <c r="G25" s="86"/>
      <c r="H25" s="61"/>
    </row>
    <row r="26" spans="1:8" x14ac:dyDescent="0.25">
      <c r="A26" s="86" t="s">
        <v>87</v>
      </c>
      <c r="B26" s="314"/>
      <c r="C26" s="86">
        <v>135592.79999999999</v>
      </c>
      <c r="D26" s="82">
        <f t="shared" si="0"/>
        <v>159999.50399999999</v>
      </c>
      <c r="E26" s="61"/>
      <c r="F26" s="61"/>
      <c r="G26" s="86"/>
      <c r="H26" s="61"/>
    </row>
    <row r="27" spans="1:8" x14ac:dyDescent="0.25">
      <c r="A27" s="86" t="s">
        <v>88</v>
      </c>
      <c r="B27" s="314"/>
      <c r="C27" s="86">
        <v>290480.76</v>
      </c>
      <c r="D27" s="82">
        <f t="shared" si="0"/>
        <v>342767.29680000001</v>
      </c>
      <c r="E27" s="86"/>
      <c r="F27" s="86"/>
      <c r="G27" s="86"/>
      <c r="H27" s="61"/>
    </row>
    <row r="28" spans="1:8" x14ac:dyDescent="0.25">
      <c r="A28" s="41"/>
      <c r="B28" s="41"/>
      <c r="C28" s="41"/>
      <c r="D28" s="41"/>
      <c r="E28" s="41"/>
      <c r="F28" s="41"/>
      <c r="G28" s="41"/>
      <c r="H28" s="41"/>
    </row>
    <row r="29" spans="1:8" x14ac:dyDescent="0.25">
      <c r="A29" s="41"/>
      <c r="B29" s="41"/>
      <c r="C29" s="41"/>
      <c r="D29" s="41"/>
      <c r="E29" s="41"/>
      <c r="F29" s="41"/>
      <c r="G29" s="41"/>
      <c r="H29" s="41"/>
    </row>
    <row r="30" spans="1:8" x14ac:dyDescent="0.25">
      <c r="A30" s="41"/>
      <c r="B30" s="41"/>
      <c r="C30" s="41"/>
      <c r="D30" s="41"/>
      <c r="E30" s="41"/>
      <c r="F30" s="41"/>
      <c r="G30" s="41"/>
      <c r="H30" s="41"/>
    </row>
    <row r="31" spans="1:8" x14ac:dyDescent="0.25">
      <c r="A31" s="41"/>
      <c r="B31" s="41"/>
      <c r="C31" s="41"/>
      <c r="D31" s="41"/>
      <c r="E31" s="41"/>
      <c r="F31" s="41"/>
      <c r="G31" s="41"/>
      <c r="H31" s="41"/>
    </row>
    <row r="32" spans="1:8" x14ac:dyDescent="0.25">
      <c r="A32" s="41"/>
      <c r="B32" s="41"/>
      <c r="C32" s="41"/>
      <c r="D32" s="41"/>
      <c r="E32" s="41"/>
      <c r="F32" s="41"/>
      <c r="G32" s="41"/>
      <c r="H32" s="41"/>
    </row>
    <row r="33" spans="1:8" x14ac:dyDescent="0.25">
      <c r="A33" s="70"/>
      <c r="B33" s="70"/>
      <c r="C33" s="70"/>
      <c r="D33" s="70"/>
      <c r="E33" s="70"/>
      <c r="F33" s="70"/>
      <c r="G33" s="70"/>
      <c r="H33" s="70"/>
    </row>
    <row r="34" spans="1:8" x14ac:dyDescent="0.25">
      <c r="A34" s="70"/>
      <c r="B34" s="70"/>
      <c r="C34" s="70"/>
      <c r="D34" s="70"/>
      <c r="E34" s="70"/>
      <c r="F34" s="70"/>
      <c r="G34" s="70"/>
      <c r="H34" s="70"/>
    </row>
    <row r="35" spans="1:8" x14ac:dyDescent="0.25">
      <c r="A35" s="70"/>
      <c r="B35" s="70"/>
      <c r="C35" s="70"/>
      <c r="D35" s="70"/>
      <c r="E35" s="70"/>
      <c r="F35" s="70"/>
      <c r="G35" s="70"/>
      <c r="H35" s="70"/>
    </row>
    <row r="36" spans="1:8" x14ac:dyDescent="0.25">
      <c r="A36" s="70"/>
      <c r="B36" s="70"/>
      <c r="C36" s="70"/>
      <c r="D36" s="70"/>
      <c r="E36" s="70"/>
      <c r="F36" s="70"/>
      <c r="G36" s="70"/>
      <c r="H36" s="70"/>
    </row>
    <row r="37" spans="1:8" x14ac:dyDescent="0.25">
      <c r="A37" s="70"/>
      <c r="B37" s="70"/>
      <c r="C37" s="70"/>
      <c r="D37" s="70"/>
      <c r="E37" s="70"/>
      <c r="F37" s="70"/>
      <c r="G37" s="70"/>
      <c r="H37" s="70"/>
    </row>
    <row r="38" spans="1:8" x14ac:dyDescent="0.25">
      <c r="A38" s="70"/>
      <c r="B38" s="70"/>
      <c r="C38" s="70"/>
      <c r="D38" s="70"/>
      <c r="E38" s="70"/>
      <c r="F38" s="70"/>
      <c r="G38" s="70"/>
      <c r="H38" s="70"/>
    </row>
    <row r="39" spans="1:8" x14ac:dyDescent="0.25">
      <c r="A39" s="70"/>
      <c r="B39" s="70"/>
      <c r="C39" s="70"/>
      <c r="D39" s="70"/>
      <c r="E39" s="70"/>
      <c r="F39" s="70"/>
      <c r="G39" s="70"/>
      <c r="H39" s="70"/>
    </row>
    <row r="40" spans="1:8" x14ac:dyDescent="0.25">
      <c r="A40" s="70"/>
      <c r="B40" s="70"/>
      <c r="C40" s="70"/>
      <c r="D40" s="70"/>
      <c r="E40" s="70"/>
      <c r="F40" s="70"/>
      <c r="G40" s="70"/>
      <c r="H40" s="70"/>
    </row>
    <row r="41" spans="1:8" x14ac:dyDescent="0.25">
      <c r="A41" s="70"/>
      <c r="B41" s="70"/>
      <c r="C41" s="70"/>
      <c r="D41" s="70"/>
      <c r="E41" s="70"/>
      <c r="F41" s="70"/>
      <c r="G41" s="70"/>
      <c r="H41" s="70"/>
    </row>
    <row r="42" spans="1:8" x14ac:dyDescent="0.25">
      <c r="A42" s="70"/>
      <c r="B42" s="70"/>
      <c r="C42" s="70"/>
      <c r="D42" s="70"/>
      <c r="E42" s="70"/>
      <c r="F42" s="70"/>
      <c r="G42" s="70"/>
      <c r="H42" s="70"/>
    </row>
    <row r="43" spans="1:8" x14ac:dyDescent="0.25">
      <c r="A43" s="70"/>
      <c r="B43" s="70"/>
      <c r="C43" s="70"/>
      <c r="D43" s="70"/>
      <c r="E43" s="70"/>
      <c r="F43" s="70"/>
      <c r="G43" s="70"/>
      <c r="H43" s="70"/>
    </row>
    <row r="44" spans="1:8" x14ac:dyDescent="0.25">
      <c r="A44" s="70"/>
      <c r="B44" s="70"/>
      <c r="C44" s="70"/>
      <c r="D44" s="70"/>
      <c r="E44" s="70"/>
      <c r="F44" s="70"/>
      <c r="G44" s="70"/>
      <c r="H44" s="70"/>
    </row>
    <row r="45" spans="1:8" x14ac:dyDescent="0.25">
      <c r="A45" s="70"/>
      <c r="B45" s="70"/>
      <c r="C45" s="70"/>
      <c r="D45" s="70"/>
      <c r="E45" s="70"/>
      <c r="F45" s="70"/>
      <c r="G45" s="70"/>
      <c r="H45" s="70"/>
    </row>
    <row r="46" spans="1:8" x14ac:dyDescent="0.25">
      <c r="A46" s="70"/>
      <c r="B46" s="70"/>
      <c r="C46" s="70"/>
      <c r="D46" s="70"/>
      <c r="E46" s="70"/>
      <c r="F46" s="70"/>
      <c r="G46" s="70"/>
      <c r="H46" s="70"/>
    </row>
    <row r="47" spans="1:8" x14ac:dyDescent="0.25">
      <c r="A47" s="70"/>
      <c r="B47" s="70"/>
      <c r="C47" s="70"/>
      <c r="D47" s="70"/>
      <c r="E47" s="70"/>
      <c r="F47" s="70"/>
      <c r="G47" s="70"/>
      <c r="H47" s="70"/>
    </row>
    <row r="48" spans="1:8" x14ac:dyDescent="0.25">
      <c r="A48" s="70"/>
      <c r="B48" s="70"/>
      <c r="C48" s="70"/>
      <c r="D48" s="70"/>
      <c r="E48" s="70"/>
      <c r="F48" s="70"/>
      <c r="G48" s="70"/>
      <c r="H48" s="70"/>
    </row>
    <row r="49" spans="1:8" x14ac:dyDescent="0.25">
      <c r="A49" s="70"/>
      <c r="B49" s="70"/>
      <c r="C49" s="70"/>
      <c r="D49" s="70"/>
      <c r="E49" s="70"/>
      <c r="F49" s="70"/>
      <c r="G49" s="70"/>
      <c r="H49" s="70"/>
    </row>
    <row r="50" spans="1:8" x14ac:dyDescent="0.25">
      <c r="A50" s="70"/>
      <c r="B50" s="70"/>
      <c r="C50" s="70"/>
      <c r="D50" s="70"/>
      <c r="E50" s="70"/>
      <c r="F50" s="70"/>
      <c r="G50" s="70"/>
      <c r="H50" s="70"/>
    </row>
    <row r="51" spans="1:8" x14ac:dyDescent="0.25">
      <c r="A51" s="70"/>
      <c r="B51" s="70"/>
      <c r="C51" s="70"/>
      <c r="D51" s="70"/>
      <c r="E51" s="70"/>
      <c r="F51" s="70"/>
      <c r="G51" s="70"/>
      <c r="H51" s="70"/>
    </row>
    <row r="52" spans="1:8" x14ac:dyDescent="0.25">
      <c r="A52" s="70"/>
      <c r="B52" s="70"/>
      <c r="C52" s="70"/>
      <c r="D52" s="70"/>
      <c r="E52" s="70"/>
      <c r="F52" s="70"/>
      <c r="G52" s="70"/>
      <c r="H52" s="70"/>
    </row>
  </sheetData>
  <customSheetViews>
    <customSheetView guid="{40AFCB5F-AC5B-4D1A-A56A-6108D817EC5A}" hiddenColumns="1">
      <selection activeCell="A9" sqref="A9:D10"/>
      <pageMargins left="0.7" right="0.7" top="0.75" bottom="0.75" header="0.3" footer="0.3"/>
      <pageSetup paperSize="9" scale="80" orientation="portrait" r:id="rId1"/>
    </customSheetView>
  </customSheetViews>
  <mergeCells count="5">
    <mergeCell ref="B8:H8"/>
    <mergeCell ref="A9:D10"/>
    <mergeCell ref="E9:H10"/>
    <mergeCell ref="B12:B27"/>
    <mergeCell ref="F12:F17"/>
  </mergeCells>
  <pageMargins left="0.7" right="0.7" top="0.75" bottom="0.75" header="0.3" footer="0.3"/>
  <pageSetup paperSize="9" scale="80"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17"/>
  <sheetViews>
    <sheetView showWhiteSpace="0" view="pageLayout" zoomScaleNormal="100" workbookViewId="0">
      <selection activeCell="H28" sqref="H28"/>
    </sheetView>
  </sheetViews>
  <sheetFormatPr defaultRowHeight="15" x14ac:dyDescent="0.25"/>
  <cols>
    <col min="1" max="1" width="18.42578125" customWidth="1"/>
    <col min="2" max="2" width="11" customWidth="1"/>
    <col min="3" max="3" width="18.85546875" hidden="1" customWidth="1"/>
    <col min="4" max="4" width="13.28515625" customWidth="1"/>
    <col min="5" max="5" width="18.85546875" hidden="1" customWidth="1"/>
    <col min="6" max="6" width="12.5703125" customWidth="1"/>
    <col min="7" max="7" width="18.85546875" hidden="1" customWidth="1"/>
    <col min="8" max="8" width="13.85546875" customWidth="1"/>
    <col min="9" max="9" width="18.85546875" hidden="1" customWidth="1"/>
    <col min="10" max="10" width="14.42578125" customWidth="1"/>
    <col min="11" max="11" width="18.85546875" hidden="1" customWidth="1"/>
    <col min="12" max="12" width="14.140625" customWidth="1"/>
  </cols>
  <sheetData>
    <row r="1" spans="1:12" ht="135.75" customHeight="1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2" ht="75" customHeight="1" x14ac:dyDescent="0.25">
      <c r="A2" s="41"/>
      <c r="B2" s="276" t="s">
        <v>315</v>
      </c>
      <c r="C2" s="276"/>
      <c r="D2" s="276"/>
      <c r="E2" s="276"/>
      <c r="F2" s="276"/>
      <c r="G2" s="276"/>
      <c r="H2" s="276"/>
      <c r="I2" s="276"/>
      <c r="J2" s="276"/>
      <c r="K2" s="276"/>
      <c r="L2" s="276"/>
    </row>
    <row r="3" spans="1:12" ht="17.25" x14ac:dyDescent="0.25">
      <c r="A3" s="41"/>
      <c r="B3" s="347" t="s">
        <v>131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</row>
    <row r="4" spans="1:12" x14ac:dyDescent="0.25">
      <c r="A4" s="354" t="s">
        <v>0</v>
      </c>
      <c r="B4" s="317" t="s">
        <v>92</v>
      </c>
      <c r="C4" s="317" t="s">
        <v>93</v>
      </c>
      <c r="D4" s="317" t="s">
        <v>93</v>
      </c>
      <c r="E4" s="317" t="s">
        <v>94</v>
      </c>
      <c r="F4" s="317" t="s">
        <v>94</v>
      </c>
      <c r="G4" s="317" t="s">
        <v>95</v>
      </c>
      <c r="H4" s="317" t="s">
        <v>95</v>
      </c>
      <c r="I4" s="317" t="s">
        <v>96</v>
      </c>
      <c r="J4" s="317" t="s">
        <v>96</v>
      </c>
      <c r="K4" s="317" t="s">
        <v>97</v>
      </c>
      <c r="L4" s="317" t="s">
        <v>97</v>
      </c>
    </row>
    <row r="5" spans="1:12" x14ac:dyDescent="0.25">
      <c r="A5" s="355"/>
      <c r="B5" s="328"/>
      <c r="C5" s="317"/>
      <c r="D5" s="317"/>
      <c r="E5" s="317"/>
      <c r="F5" s="317"/>
      <c r="G5" s="317"/>
      <c r="H5" s="317"/>
      <c r="I5" s="317"/>
      <c r="J5" s="317"/>
      <c r="K5" s="317"/>
      <c r="L5" s="317"/>
    </row>
    <row r="6" spans="1:12" x14ac:dyDescent="0.25">
      <c r="A6" s="356"/>
      <c r="B6" s="328"/>
      <c r="C6" s="317"/>
      <c r="D6" s="317"/>
      <c r="E6" s="317"/>
      <c r="F6" s="317"/>
      <c r="G6" s="317"/>
      <c r="H6" s="317"/>
      <c r="I6" s="317"/>
      <c r="J6" s="317"/>
      <c r="K6" s="317"/>
      <c r="L6" s="317"/>
    </row>
    <row r="7" spans="1:12" x14ac:dyDescent="0.25">
      <c r="A7" s="172" t="s">
        <v>51</v>
      </c>
      <c r="B7" s="334">
        <v>4</v>
      </c>
      <c r="C7" s="88">
        <v>7510</v>
      </c>
      <c r="D7" s="82">
        <f>C7*1.18</f>
        <v>8861.7999999999993</v>
      </c>
      <c r="E7" s="82">
        <v>8612</v>
      </c>
      <c r="F7" s="20">
        <f>E7*1.18</f>
        <v>10162.16</v>
      </c>
      <c r="G7" s="82">
        <v>9714</v>
      </c>
      <c r="H7" s="20">
        <f>G7*1.18</f>
        <v>11462.519999999999</v>
      </c>
      <c r="I7" s="82">
        <v>10816</v>
      </c>
      <c r="J7" s="20">
        <f>I7*1.18</f>
        <v>12762.88</v>
      </c>
      <c r="K7" s="82">
        <v>11918</v>
      </c>
      <c r="L7" s="82">
        <f t="shared" ref="L7:L17" si="0">K7*1.18</f>
        <v>14063.24</v>
      </c>
    </row>
    <row r="8" spans="1:12" x14ac:dyDescent="0.25">
      <c r="A8" s="172" t="s">
        <v>89</v>
      </c>
      <c r="B8" s="334"/>
      <c r="C8" s="88">
        <v>8048</v>
      </c>
      <c r="D8" s="82">
        <f t="shared" ref="D8:D17" si="1">C8*1.18</f>
        <v>9496.64</v>
      </c>
      <c r="E8" s="82">
        <v>9151</v>
      </c>
      <c r="F8" s="20">
        <f t="shared" ref="F8:F17" si="2">E8*1.18</f>
        <v>10798.18</v>
      </c>
      <c r="G8" s="82">
        <v>10253</v>
      </c>
      <c r="H8" s="20">
        <f>G8*1.18</f>
        <v>12098.539999999999</v>
      </c>
      <c r="I8" s="82">
        <v>11355</v>
      </c>
      <c r="J8" s="20">
        <f t="shared" ref="J8:J17" si="3">I8*1.18</f>
        <v>13398.9</v>
      </c>
      <c r="K8" s="82">
        <v>12456</v>
      </c>
      <c r="L8" s="82">
        <f t="shared" si="0"/>
        <v>14698.08</v>
      </c>
    </row>
    <row r="9" spans="1:12" x14ac:dyDescent="0.25">
      <c r="A9" s="172" t="s">
        <v>39</v>
      </c>
      <c r="B9" s="335"/>
      <c r="C9" s="88">
        <v>9064</v>
      </c>
      <c r="D9" s="82">
        <f t="shared" si="1"/>
        <v>10695.519999999999</v>
      </c>
      <c r="E9" s="82">
        <v>10172</v>
      </c>
      <c r="F9" s="20">
        <f t="shared" si="2"/>
        <v>12002.96</v>
      </c>
      <c r="G9" s="82">
        <v>11280</v>
      </c>
      <c r="H9" s="20">
        <f t="shared" ref="H9:H17" si="4">G9*1.18</f>
        <v>13310.4</v>
      </c>
      <c r="I9" s="82">
        <v>12384</v>
      </c>
      <c r="J9" s="20">
        <f t="shared" si="3"/>
        <v>14613.119999999999</v>
      </c>
      <c r="K9" s="82">
        <v>13488</v>
      </c>
      <c r="L9" s="82">
        <f t="shared" si="0"/>
        <v>15915.839999999998</v>
      </c>
    </row>
    <row r="10" spans="1:12" x14ac:dyDescent="0.25">
      <c r="A10" s="172" t="s">
        <v>40</v>
      </c>
      <c r="B10" s="357">
        <v>2.5</v>
      </c>
      <c r="C10" s="88">
        <v>12240</v>
      </c>
      <c r="D10" s="82">
        <f t="shared" si="1"/>
        <v>14443.199999999999</v>
      </c>
      <c r="E10" s="82">
        <v>13636</v>
      </c>
      <c r="F10" s="20">
        <f t="shared" si="2"/>
        <v>16090.48</v>
      </c>
      <c r="G10" s="82">
        <v>15032</v>
      </c>
      <c r="H10" s="20">
        <f t="shared" si="4"/>
        <v>17737.759999999998</v>
      </c>
      <c r="I10" s="82">
        <v>16431</v>
      </c>
      <c r="J10" s="20">
        <f t="shared" si="3"/>
        <v>19388.579999999998</v>
      </c>
      <c r="K10" s="82">
        <v>17830</v>
      </c>
      <c r="L10" s="82">
        <f t="shared" si="0"/>
        <v>21039.399999999998</v>
      </c>
    </row>
    <row r="11" spans="1:12" x14ac:dyDescent="0.25">
      <c r="A11" s="172" t="s">
        <v>41</v>
      </c>
      <c r="B11" s="357"/>
      <c r="C11" s="88">
        <v>15760</v>
      </c>
      <c r="D11" s="82">
        <f t="shared" si="1"/>
        <v>18596.8</v>
      </c>
      <c r="E11" s="82">
        <v>18072</v>
      </c>
      <c r="F11" s="20">
        <f t="shared" si="2"/>
        <v>21324.959999999999</v>
      </c>
      <c r="G11" s="82">
        <v>20384</v>
      </c>
      <c r="H11" s="20">
        <f t="shared" si="4"/>
        <v>24053.119999999999</v>
      </c>
      <c r="I11" s="82">
        <v>22693</v>
      </c>
      <c r="J11" s="20">
        <f t="shared" si="3"/>
        <v>26777.739999999998</v>
      </c>
      <c r="K11" s="82">
        <v>25002</v>
      </c>
      <c r="L11" s="82">
        <f t="shared" si="0"/>
        <v>29502.359999999997</v>
      </c>
    </row>
    <row r="12" spans="1:12" x14ac:dyDescent="0.25">
      <c r="A12" s="172" t="s">
        <v>42</v>
      </c>
      <c r="B12" s="357"/>
      <c r="C12" s="88">
        <v>19456</v>
      </c>
      <c r="D12" s="82">
        <f t="shared" si="1"/>
        <v>22958.079999999998</v>
      </c>
      <c r="E12" s="82">
        <v>21746</v>
      </c>
      <c r="F12" s="20">
        <f t="shared" si="2"/>
        <v>25660.28</v>
      </c>
      <c r="G12" s="82">
        <v>24035</v>
      </c>
      <c r="H12" s="20">
        <f t="shared" si="4"/>
        <v>28361.3</v>
      </c>
      <c r="I12" s="82">
        <v>26323</v>
      </c>
      <c r="J12" s="20">
        <f t="shared" si="3"/>
        <v>31061.14</v>
      </c>
      <c r="K12" s="82">
        <v>28610</v>
      </c>
      <c r="L12" s="82">
        <f t="shared" si="0"/>
        <v>33759.799999999996</v>
      </c>
    </row>
    <row r="13" spans="1:12" x14ac:dyDescent="0.25">
      <c r="A13" s="172" t="s">
        <v>43</v>
      </c>
      <c r="B13" s="357"/>
      <c r="C13" s="88">
        <v>25341</v>
      </c>
      <c r="D13" s="82">
        <f t="shared" si="1"/>
        <v>29902.379999999997</v>
      </c>
      <c r="E13" s="82">
        <v>27628</v>
      </c>
      <c r="F13" s="20">
        <f t="shared" si="2"/>
        <v>32601.039999999997</v>
      </c>
      <c r="G13" s="82">
        <v>29915</v>
      </c>
      <c r="H13" s="20">
        <f t="shared" si="4"/>
        <v>35299.699999999997</v>
      </c>
      <c r="I13" s="82">
        <v>32199</v>
      </c>
      <c r="J13" s="20">
        <f t="shared" si="3"/>
        <v>37994.82</v>
      </c>
      <c r="K13" s="82">
        <v>34483</v>
      </c>
      <c r="L13" s="82">
        <f t="shared" si="0"/>
        <v>40689.939999999995</v>
      </c>
    </row>
    <row r="14" spans="1:12" x14ac:dyDescent="0.25">
      <c r="A14" s="172" t="s">
        <v>44</v>
      </c>
      <c r="B14" s="357"/>
      <c r="C14" s="88">
        <v>30891</v>
      </c>
      <c r="D14" s="82">
        <f t="shared" si="1"/>
        <v>36451.379999999997</v>
      </c>
      <c r="E14" s="82">
        <v>33120</v>
      </c>
      <c r="F14" s="20">
        <f t="shared" si="2"/>
        <v>39081.599999999999</v>
      </c>
      <c r="G14" s="82">
        <v>35349</v>
      </c>
      <c r="H14" s="20">
        <f t="shared" si="4"/>
        <v>41711.82</v>
      </c>
      <c r="I14" s="82">
        <v>37575</v>
      </c>
      <c r="J14" s="20">
        <f t="shared" si="3"/>
        <v>44338.5</v>
      </c>
      <c r="K14" s="82">
        <v>39800</v>
      </c>
      <c r="L14" s="82">
        <f t="shared" si="0"/>
        <v>46964</v>
      </c>
    </row>
    <row r="15" spans="1:12" x14ac:dyDescent="0.25">
      <c r="A15" s="172" t="s">
        <v>46</v>
      </c>
      <c r="B15" s="357"/>
      <c r="C15" s="88">
        <v>56210</v>
      </c>
      <c r="D15" s="82">
        <f t="shared" si="1"/>
        <v>66327.8</v>
      </c>
      <c r="E15" s="82">
        <v>59049</v>
      </c>
      <c r="F15" s="20">
        <f t="shared" si="2"/>
        <v>69677.819999999992</v>
      </c>
      <c r="G15" s="82">
        <v>61888</v>
      </c>
      <c r="H15" s="20">
        <f t="shared" si="4"/>
        <v>73027.839999999997</v>
      </c>
      <c r="I15" s="82">
        <v>64733</v>
      </c>
      <c r="J15" s="20">
        <f t="shared" si="3"/>
        <v>76384.94</v>
      </c>
      <c r="K15" s="82">
        <v>67578</v>
      </c>
      <c r="L15" s="82">
        <f t="shared" si="0"/>
        <v>79742.039999999994</v>
      </c>
    </row>
    <row r="16" spans="1:12" ht="30" x14ac:dyDescent="0.25">
      <c r="A16" s="173" t="s">
        <v>90</v>
      </c>
      <c r="B16" s="357"/>
      <c r="C16" s="89">
        <v>149635</v>
      </c>
      <c r="D16" s="82">
        <f t="shared" si="1"/>
        <v>176569.3</v>
      </c>
      <c r="E16" s="90">
        <v>152744</v>
      </c>
      <c r="F16" s="20">
        <f t="shared" si="2"/>
        <v>180237.91999999998</v>
      </c>
      <c r="G16" s="90">
        <v>155853</v>
      </c>
      <c r="H16" s="20">
        <f t="shared" si="4"/>
        <v>183906.53999999998</v>
      </c>
      <c r="I16" s="90">
        <v>159231</v>
      </c>
      <c r="J16" s="20">
        <f t="shared" si="3"/>
        <v>187892.58</v>
      </c>
      <c r="K16" s="90">
        <v>162608</v>
      </c>
      <c r="L16" s="82">
        <f t="shared" si="0"/>
        <v>191877.44</v>
      </c>
    </row>
    <row r="17" spans="1:12" ht="30" x14ac:dyDescent="0.25">
      <c r="A17" s="173" t="s">
        <v>91</v>
      </c>
      <c r="B17" s="357"/>
      <c r="C17" s="89">
        <v>195701</v>
      </c>
      <c r="D17" s="82">
        <f t="shared" si="1"/>
        <v>230927.18</v>
      </c>
      <c r="E17" s="90">
        <v>198935</v>
      </c>
      <c r="F17" s="20">
        <f t="shared" si="2"/>
        <v>234743.3</v>
      </c>
      <c r="G17" s="90">
        <v>202168</v>
      </c>
      <c r="H17" s="20">
        <f t="shared" si="4"/>
        <v>238558.24</v>
      </c>
      <c r="I17" s="90">
        <v>205191</v>
      </c>
      <c r="J17" s="20">
        <f t="shared" si="3"/>
        <v>242125.37999999998</v>
      </c>
      <c r="K17" s="90">
        <v>208213</v>
      </c>
      <c r="L17" s="82">
        <f t="shared" si="0"/>
        <v>245691.34</v>
      </c>
    </row>
  </sheetData>
  <sheetProtection selectLockedCells="1" selectUnlockedCells="1"/>
  <mergeCells count="16">
    <mergeCell ref="I4:I6"/>
    <mergeCell ref="J4:J6"/>
    <mergeCell ref="K4:K6"/>
    <mergeCell ref="L4:L6"/>
    <mergeCell ref="B7:B9"/>
    <mergeCell ref="B10:B17"/>
    <mergeCell ref="B2:L2"/>
    <mergeCell ref="B3:L3"/>
    <mergeCell ref="A4:A6"/>
    <mergeCell ref="B4:B6"/>
    <mergeCell ref="C4:C6"/>
    <mergeCell ref="D4:D6"/>
    <mergeCell ref="E4:E6"/>
    <mergeCell ref="F4:F6"/>
    <mergeCell ref="G4:G6"/>
    <mergeCell ref="H4:H6"/>
  </mergeCells>
  <pageMargins left="0.30208333333333331" right="0" top="1.2083333333333333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1" tint="0.499984740745262"/>
  </sheetPr>
  <dimension ref="A1:L19"/>
  <sheetViews>
    <sheetView showWhiteSpace="0" view="pageLayout" zoomScaleNormal="100" workbookViewId="0">
      <selection activeCell="D26" sqref="D26"/>
    </sheetView>
  </sheetViews>
  <sheetFormatPr defaultRowHeight="15" x14ac:dyDescent="0.25"/>
  <cols>
    <col min="1" max="1" width="18.42578125" customWidth="1"/>
    <col min="2" max="2" width="11" customWidth="1"/>
    <col min="3" max="3" width="18.85546875" hidden="1" customWidth="1"/>
    <col min="4" max="4" width="13.28515625" customWidth="1"/>
    <col min="5" max="5" width="18.85546875" hidden="1" customWidth="1"/>
    <col min="6" max="6" width="12.5703125" customWidth="1"/>
    <col min="7" max="7" width="18.85546875" hidden="1" customWidth="1"/>
    <col min="8" max="8" width="13.85546875" customWidth="1"/>
    <col min="9" max="9" width="18.85546875" hidden="1" customWidth="1"/>
    <col min="10" max="10" width="14.42578125" customWidth="1"/>
    <col min="11" max="11" width="18.85546875" hidden="1" customWidth="1"/>
    <col min="12" max="12" width="14.140625" customWidth="1"/>
  </cols>
  <sheetData>
    <row r="1" spans="1:12" ht="136.5" customHeight="1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2" ht="75" customHeight="1" x14ac:dyDescent="0.25">
      <c r="A2" s="41"/>
      <c r="B2" s="276" t="s">
        <v>226</v>
      </c>
      <c r="C2" s="276"/>
      <c r="D2" s="276"/>
      <c r="E2" s="276"/>
      <c r="F2" s="276"/>
      <c r="G2" s="276"/>
      <c r="H2" s="276"/>
      <c r="I2" s="276"/>
      <c r="J2" s="276"/>
      <c r="K2" s="276"/>
      <c r="L2" s="276"/>
    </row>
    <row r="3" spans="1:12" ht="17.25" x14ac:dyDescent="0.25">
      <c r="A3" s="41"/>
      <c r="B3" s="347" t="s">
        <v>131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</row>
    <row r="4" spans="1:12" x14ac:dyDescent="0.25">
      <c r="A4" s="354" t="s">
        <v>0</v>
      </c>
      <c r="B4" s="317" t="s">
        <v>92</v>
      </c>
      <c r="C4" s="317" t="s">
        <v>93</v>
      </c>
      <c r="D4" s="317" t="s">
        <v>93</v>
      </c>
      <c r="E4" s="317" t="s">
        <v>94</v>
      </c>
      <c r="F4" s="317" t="s">
        <v>94</v>
      </c>
      <c r="G4" s="317" t="s">
        <v>95</v>
      </c>
      <c r="H4" s="317" t="s">
        <v>95</v>
      </c>
      <c r="I4" s="317" t="s">
        <v>96</v>
      </c>
      <c r="J4" s="317" t="s">
        <v>96</v>
      </c>
      <c r="K4" s="317" t="s">
        <v>97</v>
      </c>
      <c r="L4" s="317" t="s">
        <v>97</v>
      </c>
    </row>
    <row r="5" spans="1:12" x14ac:dyDescent="0.25">
      <c r="A5" s="355"/>
      <c r="B5" s="328"/>
      <c r="C5" s="317"/>
      <c r="D5" s="317"/>
      <c r="E5" s="317"/>
      <c r="F5" s="317"/>
      <c r="G5" s="317"/>
      <c r="H5" s="317"/>
      <c r="I5" s="317"/>
      <c r="J5" s="317"/>
      <c r="K5" s="317"/>
      <c r="L5" s="317"/>
    </row>
    <row r="6" spans="1:12" x14ac:dyDescent="0.25">
      <c r="A6" s="356"/>
      <c r="B6" s="328"/>
      <c r="C6" s="317"/>
      <c r="D6" s="317"/>
      <c r="E6" s="317"/>
      <c r="F6" s="317"/>
      <c r="G6" s="317"/>
      <c r="H6" s="317"/>
      <c r="I6" s="317"/>
      <c r="J6" s="317"/>
      <c r="K6" s="317"/>
      <c r="L6" s="317"/>
    </row>
    <row r="7" spans="1:12" x14ac:dyDescent="0.25">
      <c r="A7" s="72" t="s">
        <v>36</v>
      </c>
      <c r="B7" s="333">
        <v>4</v>
      </c>
      <c r="C7" s="88">
        <v>4247</v>
      </c>
      <c r="D7" s="82">
        <f>C7*1.18</f>
        <v>5011.46</v>
      </c>
      <c r="E7" s="82">
        <v>4823</v>
      </c>
      <c r="F7" s="20">
        <f>E7*1.18</f>
        <v>5691.1399999999994</v>
      </c>
      <c r="G7" s="82">
        <v>5399</v>
      </c>
      <c r="H7" s="20">
        <f>G7*1.18</f>
        <v>6370.82</v>
      </c>
      <c r="I7" s="82">
        <v>5975</v>
      </c>
      <c r="J7" s="20">
        <f>I7*1.18</f>
        <v>7050.5</v>
      </c>
      <c r="K7" s="82">
        <v>6551</v>
      </c>
      <c r="L7" s="82">
        <f>K7*1.18</f>
        <v>7730.1799999999994</v>
      </c>
    </row>
    <row r="8" spans="1:12" x14ac:dyDescent="0.25">
      <c r="A8" s="72" t="s">
        <v>51</v>
      </c>
      <c r="B8" s="334"/>
      <c r="C8" s="88">
        <v>4419</v>
      </c>
      <c r="D8" s="82">
        <f>C8*1.18</f>
        <v>5214.42</v>
      </c>
      <c r="E8" s="82">
        <v>5010</v>
      </c>
      <c r="F8" s="20">
        <f>E8*1.18</f>
        <v>5911.7999999999993</v>
      </c>
      <c r="G8" s="82">
        <v>5601</v>
      </c>
      <c r="H8" s="20">
        <f>G8*1.18</f>
        <v>6609.1799999999994</v>
      </c>
      <c r="I8" s="82">
        <v>6192</v>
      </c>
      <c r="J8" s="20">
        <f>I8*1.18</f>
        <v>7306.5599999999995</v>
      </c>
      <c r="K8" s="82">
        <v>6783</v>
      </c>
      <c r="L8" s="82">
        <f t="shared" ref="L8:L19" si="0">K8*1.18</f>
        <v>8003.94</v>
      </c>
    </row>
    <row r="9" spans="1:12" x14ac:dyDescent="0.25">
      <c r="A9" s="72" t="s">
        <v>89</v>
      </c>
      <c r="B9" s="334"/>
      <c r="C9" s="88">
        <v>4789</v>
      </c>
      <c r="D9" s="82">
        <f t="shared" ref="D9:D19" si="1">C9*1.18</f>
        <v>5651.0199999999995</v>
      </c>
      <c r="E9" s="82">
        <v>5413</v>
      </c>
      <c r="F9" s="20">
        <f t="shared" ref="F9:F19" si="2">E9*1.18</f>
        <v>6387.3399999999992</v>
      </c>
      <c r="G9" s="82">
        <v>6037</v>
      </c>
      <c r="H9" s="20">
        <f>G9*1.18</f>
        <v>7123.66</v>
      </c>
      <c r="I9" s="82">
        <v>6661</v>
      </c>
      <c r="J9" s="20">
        <f t="shared" ref="J9:J19" si="3">I9*1.18</f>
        <v>7859.98</v>
      </c>
      <c r="K9" s="82">
        <v>7285</v>
      </c>
      <c r="L9" s="82">
        <f t="shared" si="0"/>
        <v>8596.2999999999993</v>
      </c>
    </row>
    <row r="10" spans="1:12" x14ac:dyDescent="0.25">
      <c r="A10" s="72" t="s">
        <v>39</v>
      </c>
      <c r="B10" s="335"/>
      <c r="C10" s="88">
        <v>5074</v>
      </c>
      <c r="D10" s="82">
        <f t="shared" si="1"/>
        <v>5987.32</v>
      </c>
      <c r="E10" s="82">
        <v>5723</v>
      </c>
      <c r="F10" s="20">
        <f t="shared" si="2"/>
        <v>6753.1399999999994</v>
      </c>
      <c r="G10" s="82">
        <v>6372</v>
      </c>
      <c r="H10" s="20">
        <f t="shared" ref="H10:H19" si="4">G10*1.18</f>
        <v>7518.96</v>
      </c>
      <c r="I10" s="82">
        <v>7021</v>
      </c>
      <c r="J10" s="20">
        <f t="shared" si="3"/>
        <v>8284.7799999999988</v>
      </c>
      <c r="K10" s="82">
        <v>7670</v>
      </c>
      <c r="L10" s="82">
        <f t="shared" si="0"/>
        <v>9050.6</v>
      </c>
    </row>
    <row r="11" spans="1:12" x14ac:dyDescent="0.25">
      <c r="A11" s="72" t="s">
        <v>40</v>
      </c>
      <c r="B11" s="357">
        <v>2.5</v>
      </c>
      <c r="C11" s="88">
        <v>5987</v>
      </c>
      <c r="D11" s="82">
        <f t="shared" si="1"/>
        <v>7064.66</v>
      </c>
      <c r="E11" s="82">
        <v>6716</v>
      </c>
      <c r="F11" s="20">
        <f t="shared" si="2"/>
        <v>7924.8799999999992</v>
      </c>
      <c r="G11" s="82">
        <v>7445</v>
      </c>
      <c r="H11" s="20">
        <f t="shared" si="4"/>
        <v>8785.1</v>
      </c>
      <c r="I11" s="82">
        <v>8174</v>
      </c>
      <c r="J11" s="20">
        <f t="shared" si="3"/>
        <v>9645.32</v>
      </c>
      <c r="K11" s="82">
        <v>8903</v>
      </c>
      <c r="L11" s="82">
        <f t="shared" si="0"/>
        <v>10505.539999999999</v>
      </c>
    </row>
    <row r="12" spans="1:12" x14ac:dyDescent="0.25">
      <c r="A12" s="72" t="s">
        <v>41</v>
      </c>
      <c r="B12" s="357"/>
      <c r="C12" s="88">
        <v>7184</v>
      </c>
      <c r="D12" s="82">
        <f t="shared" si="1"/>
        <v>8477.119999999999</v>
      </c>
      <c r="E12" s="82">
        <v>8019</v>
      </c>
      <c r="F12" s="20">
        <f t="shared" si="2"/>
        <v>9462.42</v>
      </c>
      <c r="G12" s="82">
        <v>8854</v>
      </c>
      <c r="H12" s="20">
        <f t="shared" si="4"/>
        <v>10447.719999999999</v>
      </c>
      <c r="I12" s="82">
        <v>9689</v>
      </c>
      <c r="J12" s="20">
        <f t="shared" si="3"/>
        <v>11433.019999999999</v>
      </c>
      <c r="K12" s="82">
        <v>10524</v>
      </c>
      <c r="L12" s="82">
        <f t="shared" si="0"/>
        <v>12418.32</v>
      </c>
    </row>
    <row r="13" spans="1:12" x14ac:dyDescent="0.25">
      <c r="A13" s="72" t="s">
        <v>42</v>
      </c>
      <c r="B13" s="357"/>
      <c r="C13" s="88">
        <v>8439</v>
      </c>
      <c r="D13" s="82">
        <f t="shared" si="1"/>
        <v>9958.0199999999986</v>
      </c>
      <c r="E13" s="82">
        <v>9552</v>
      </c>
      <c r="F13" s="20">
        <f t="shared" si="2"/>
        <v>11271.359999999999</v>
      </c>
      <c r="G13" s="82">
        <v>10665</v>
      </c>
      <c r="H13" s="20">
        <f t="shared" si="4"/>
        <v>12584.699999999999</v>
      </c>
      <c r="I13" s="82">
        <v>11778</v>
      </c>
      <c r="J13" s="20">
        <f t="shared" si="3"/>
        <v>13898.039999999999</v>
      </c>
      <c r="K13" s="82">
        <v>12891</v>
      </c>
      <c r="L13" s="82">
        <f t="shared" si="0"/>
        <v>15211.38</v>
      </c>
    </row>
    <row r="14" spans="1:12" x14ac:dyDescent="0.25">
      <c r="A14" s="72" t="s">
        <v>43</v>
      </c>
      <c r="B14" s="357"/>
      <c r="C14" s="88">
        <v>12086</v>
      </c>
      <c r="D14" s="82">
        <f t="shared" si="1"/>
        <v>14261.48</v>
      </c>
      <c r="E14" s="82">
        <v>13522</v>
      </c>
      <c r="F14" s="20">
        <f t="shared" si="2"/>
        <v>15955.96</v>
      </c>
      <c r="G14" s="82">
        <v>14958</v>
      </c>
      <c r="H14" s="20">
        <f t="shared" si="4"/>
        <v>17650.439999999999</v>
      </c>
      <c r="I14" s="82">
        <v>16394</v>
      </c>
      <c r="J14" s="20">
        <f t="shared" si="3"/>
        <v>19344.919999999998</v>
      </c>
      <c r="K14" s="82">
        <v>17830</v>
      </c>
      <c r="L14" s="82">
        <f t="shared" si="0"/>
        <v>21039.399999999998</v>
      </c>
    </row>
    <row r="15" spans="1:12" x14ac:dyDescent="0.25">
      <c r="A15" s="72" t="s">
        <v>44</v>
      </c>
      <c r="B15" s="357"/>
      <c r="C15" s="88">
        <v>17444</v>
      </c>
      <c r="D15" s="82">
        <f t="shared" si="1"/>
        <v>20583.919999999998</v>
      </c>
      <c r="E15" s="82">
        <v>19253</v>
      </c>
      <c r="F15" s="20">
        <f t="shared" si="2"/>
        <v>22718.539999999997</v>
      </c>
      <c r="G15" s="82">
        <v>21062</v>
      </c>
      <c r="H15" s="20">
        <f t="shared" si="4"/>
        <v>24853.16</v>
      </c>
      <c r="I15" s="82">
        <v>22871</v>
      </c>
      <c r="J15" s="20">
        <f t="shared" si="3"/>
        <v>26987.78</v>
      </c>
      <c r="K15" s="82">
        <v>24680</v>
      </c>
      <c r="L15" s="82">
        <f t="shared" si="0"/>
        <v>29122.399999999998</v>
      </c>
    </row>
    <row r="16" spans="1:12" x14ac:dyDescent="0.25">
      <c r="A16" s="118" t="s">
        <v>46</v>
      </c>
      <c r="B16" s="357"/>
      <c r="C16" s="88">
        <v>35119</v>
      </c>
      <c r="D16" s="82">
        <f t="shared" si="1"/>
        <v>41440.42</v>
      </c>
      <c r="E16" s="82">
        <v>38721</v>
      </c>
      <c r="F16" s="20">
        <f t="shared" si="2"/>
        <v>45690.78</v>
      </c>
      <c r="G16" s="82">
        <v>42323</v>
      </c>
      <c r="H16" s="20">
        <f t="shared" si="4"/>
        <v>49941.14</v>
      </c>
      <c r="I16" s="82">
        <v>45925</v>
      </c>
      <c r="J16" s="20">
        <f t="shared" si="3"/>
        <v>54191.5</v>
      </c>
      <c r="K16" s="82">
        <v>49527</v>
      </c>
      <c r="L16" s="82">
        <f t="shared" si="0"/>
        <v>58441.859999999993</v>
      </c>
    </row>
    <row r="17" spans="1:12" ht="30" x14ac:dyDescent="0.25">
      <c r="A17" s="117" t="s">
        <v>157</v>
      </c>
      <c r="B17" s="357"/>
      <c r="C17" s="88">
        <v>80839</v>
      </c>
      <c r="D17" s="82">
        <f t="shared" si="1"/>
        <v>95390.01999999999</v>
      </c>
      <c r="E17" s="82">
        <v>84441</v>
      </c>
      <c r="F17" s="20">
        <f t="shared" si="2"/>
        <v>99640.37999999999</v>
      </c>
      <c r="G17" s="82">
        <v>88043</v>
      </c>
      <c r="H17" s="20">
        <f t="shared" si="4"/>
        <v>103890.73999999999</v>
      </c>
      <c r="I17" s="82">
        <v>91645</v>
      </c>
      <c r="J17" s="20">
        <f t="shared" si="3"/>
        <v>108141.09999999999</v>
      </c>
      <c r="K17" s="82">
        <v>95247</v>
      </c>
      <c r="L17" s="82">
        <f t="shared" si="0"/>
        <v>112391.45999999999</v>
      </c>
    </row>
    <row r="18" spans="1:12" ht="30" x14ac:dyDescent="0.25">
      <c r="A18" s="85" t="s">
        <v>90</v>
      </c>
      <c r="B18" s="357"/>
      <c r="C18" s="89">
        <v>96041</v>
      </c>
      <c r="D18" s="82">
        <f t="shared" si="1"/>
        <v>113328.37999999999</v>
      </c>
      <c r="E18" s="90">
        <v>105085</v>
      </c>
      <c r="F18" s="20">
        <f t="shared" si="2"/>
        <v>124000.29999999999</v>
      </c>
      <c r="G18" s="90">
        <v>114129</v>
      </c>
      <c r="H18" s="20">
        <f t="shared" si="4"/>
        <v>134672.22</v>
      </c>
      <c r="I18" s="90">
        <v>123173</v>
      </c>
      <c r="J18" s="20">
        <f t="shared" si="3"/>
        <v>145344.13999999998</v>
      </c>
      <c r="K18" s="90">
        <v>132217</v>
      </c>
      <c r="L18" s="82">
        <f t="shared" si="0"/>
        <v>156016.06</v>
      </c>
    </row>
    <row r="19" spans="1:12" ht="30" x14ac:dyDescent="0.25">
      <c r="A19" s="85" t="s">
        <v>91</v>
      </c>
      <c r="B19" s="357"/>
      <c r="C19" s="89">
        <v>181730</v>
      </c>
      <c r="D19" s="82">
        <f t="shared" si="1"/>
        <v>214441.4</v>
      </c>
      <c r="E19" s="90">
        <v>187429</v>
      </c>
      <c r="F19" s="20">
        <f t="shared" si="2"/>
        <v>221166.22</v>
      </c>
      <c r="G19" s="90">
        <v>193128</v>
      </c>
      <c r="H19" s="20">
        <f t="shared" si="4"/>
        <v>227891.03999999998</v>
      </c>
      <c r="I19" s="90">
        <v>198827</v>
      </c>
      <c r="J19" s="20">
        <f t="shared" si="3"/>
        <v>234615.86</v>
      </c>
      <c r="K19" s="90">
        <v>204526</v>
      </c>
      <c r="L19" s="82">
        <f t="shared" si="0"/>
        <v>241340.68</v>
      </c>
    </row>
  </sheetData>
  <sheetProtection selectLockedCells="1" selectUnlockedCells="1"/>
  <customSheetViews>
    <customSheetView guid="{40AFCB5F-AC5B-4D1A-A56A-6108D817EC5A}" showPageBreaks="1" hiddenColumns="1" view="pageLayout">
      <selection activeCell="A4" sqref="A4:A6"/>
      <pageMargins left="0.30208333333333331" right="0" top="1.2083333333333333" bottom="0" header="0" footer="0"/>
      <pageSetup paperSize="9" orientation="portrait" r:id="rId1"/>
      <headerFooter>
        <oddHeader>&amp;L&amp;G</oddHeader>
      </headerFooter>
    </customSheetView>
  </customSheetViews>
  <mergeCells count="16">
    <mergeCell ref="A4:A6"/>
    <mergeCell ref="B4:B6"/>
    <mergeCell ref="K4:K6"/>
    <mergeCell ref="D4:D6"/>
    <mergeCell ref="F4:F6"/>
    <mergeCell ref="H4:H6"/>
    <mergeCell ref="J4:J6"/>
    <mergeCell ref="I4:I6"/>
    <mergeCell ref="B2:L2"/>
    <mergeCell ref="B3:L3"/>
    <mergeCell ref="B7:B10"/>
    <mergeCell ref="B11:B19"/>
    <mergeCell ref="C4:C6"/>
    <mergeCell ref="E4:E6"/>
    <mergeCell ref="G4:G6"/>
    <mergeCell ref="L4:L6"/>
  </mergeCells>
  <pageMargins left="0.30208333333333331" right="0" top="1.2083333333333333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1" tint="0.499984740745262"/>
  </sheetPr>
  <dimension ref="A1:L50"/>
  <sheetViews>
    <sheetView showWhiteSpace="0" view="pageLayout" zoomScaleNormal="100" workbookViewId="0"/>
  </sheetViews>
  <sheetFormatPr defaultRowHeight="15" x14ac:dyDescent="0.25"/>
  <cols>
    <col min="1" max="1" width="18.28515625" customWidth="1"/>
    <col min="2" max="2" width="11" customWidth="1"/>
    <col min="3" max="3" width="19.28515625" style="144" hidden="1" customWidth="1"/>
    <col min="4" max="4" width="13" customWidth="1"/>
    <col min="5" max="5" width="19.28515625" hidden="1" customWidth="1"/>
    <col min="6" max="6" width="12.7109375" customWidth="1"/>
    <col min="7" max="7" width="19.28515625" hidden="1" customWidth="1"/>
    <col min="8" max="8" width="13.42578125" customWidth="1"/>
    <col min="9" max="9" width="19.28515625" hidden="1" customWidth="1"/>
    <col min="10" max="10" width="14.42578125" customWidth="1"/>
    <col min="11" max="11" width="19.28515625" hidden="1" customWidth="1"/>
    <col min="12" max="12" width="14.85546875" customWidth="1"/>
  </cols>
  <sheetData>
    <row r="1" spans="1:12" ht="131.25" customHeight="1" x14ac:dyDescent="0.25">
      <c r="A1" s="41"/>
      <c r="B1" s="41"/>
      <c r="C1" s="143"/>
      <c r="D1" s="41"/>
      <c r="E1" s="41"/>
      <c r="F1" s="41"/>
      <c r="G1" s="41"/>
      <c r="H1" s="41"/>
      <c r="I1" s="41"/>
      <c r="J1" s="41"/>
      <c r="K1" s="41"/>
      <c r="L1" s="41"/>
    </row>
    <row r="2" spans="1:12" ht="96.75" customHeight="1" x14ac:dyDescent="0.25">
      <c r="A2" s="41"/>
      <c r="B2" s="276" t="s">
        <v>227</v>
      </c>
      <c r="C2" s="276"/>
      <c r="D2" s="276"/>
      <c r="E2" s="276"/>
      <c r="F2" s="276"/>
      <c r="G2" s="276"/>
      <c r="H2" s="276"/>
      <c r="I2" s="276"/>
      <c r="J2" s="276"/>
      <c r="K2" s="276"/>
      <c r="L2" s="276"/>
    </row>
    <row r="3" spans="1:12" ht="17.25" x14ac:dyDescent="0.25">
      <c r="A3" s="41"/>
      <c r="B3" s="347" t="s">
        <v>132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</row>
    <row r="4" spans="1:12" x14ac:dyDescent="0.25">
      <c r="A4" s="354" t="s">
        <v>0</v>
      </c>
      <c r="B4" s="317" t="s">
        <v>92</v>
      </c>
      <c r="C4" s="358" t="s">
        <v>93</v>
      </c>
      <c r="D4" s="317" t="s">
        <v>93</v>
      </c>
      <c r="E4" s="317" t="s">
        <v>94</v>
      </c>
      <c r="F4" s="317" t="s">
        <v>94</v>
      </c>
      <c r="G4" s="317" t="s">
        <v>95</v>
      </c>
      <c r="H4" s="317" t="s">
        <v>95</v>
      </c>
      <c r="I4" s="317" t="s">
        <v>96</v>
      </c>
      <c r="J4" s="317" t="s">
        <v>96</v>
      </c>
      <c r="K4" s="317" t="s">
        <v>97</v>
      </c>
      <c r="L4" s="317" t="s">
        <v>97</v>
      </c>
    </row>
    <row r="5" spans="1:12" x14ac:dyDescent="0.25">
      <c r="A5" s="355"/>
      <c r="B5" s="328"/>
      <c r="C5" s="358"/>
      <c r="D5" s="317"/>
      <c r="E5" s="317"/>
      <c r="F5" s="317"/>
      <c r="G5" s="317"/>
      <c r="H5" s="317"/>
      <c r="I5" s="317"/>
      <c r="J5" s="317"/>
      <c r="K5" s="317"/>
      <c r="L5" s="317"/>
    </row>
    <row r="6" spans="1:12" x14ac:dyDescent="0.25">
      <c r="A6" s="356"/>
      <c r="B6" s="328"/>
      <c r="C6" s="358"/>
      <c r="D6" s="317"/>
      <c r="E6" s="317"/>
      <c r="F6" s="317"/>
      <c r="G6" s="317"/>
      <c r="H6" s="317"/>
      <c r="I6" s="317"/>
      <c r="J6" s="317"/>
      <c r="K6" s="317"/>
      <c r="L6" s="317"/>
    </row>
    <row r="7" spans="1:12" x14ac:dyDescent="0.25">
      <c r="A7" s="72" t="s">
        <v>36</v>
      </c>
      <c r="B7" s="333">
        <v>4</v>
      </c>
      <c r="C7" s="88">
        <v>5309</v>
      </c>
      <c r="D7" s="82">
        <f>C7*1.18</f>
        <v>6264.62</v>
      </c>
      <c r="E7" s="82">
        <v>6029</v>
      </c>
      <c r="F7" s="82">
        <f>E7*1.18</f>
        <v>7114.2199999999993</v>
      </c>
      <c r="G7" s="20">
        <v>6749</v>
      </c>
      <c r="H7" s="20">
        <f>G7*1.18</f>
        <v>7963.82</v>
      </c>
      <c r="I7" s="82">
        <v>7469</v>
      </c>
      <c r="J7" s="82">
        <f>I7*1.18</f>
        <v>8813.42</v>
      </c>
      <c r="K7" s="82">
        <v>8189</v>
      </c>
      <c r="L7" s="82">
        <f>K7*1.18</f>
        <v>9663.0199999999986</v>
      </c>
    </row>
    <row r="8" spans="1:12" x14ac:dyDescent="0.25">
      <c r="A8" s="72" t="s">
        <v>51</v>
      </c>
      <c r="B8" s="334"/>
      <c r="C8" s="88">
        <v>5524</v>
      </c>
      <c r="D8" s="82">
        <f>C8*1.18</f>
        <v>6518.32</v>
      </c>
      <c r="E8" s="82">
        <v>6263</v>
      </c>
      <c r="F8" s="82">
        <f>E8*1.18</f>
        <v>7390.3399999999992</v>
      </c>
      <c r="G8" s="20">
        <v>7001</v>
      </c>
      <c r="H8" s="20">
        <f>G8*1.18</f>
        <v>8261.18</v>
      </c>
      <c r="I8" s="82">
        <v>7740</v>
      </c>
      <c r="J8" s="82">
        <f t="shared" ref="J8:J19" si="0">I8*1.18</f>
        <v>9133.1999999999989</v>
      </c>
      <c r="K8" s="82">
        <v>8479</v>
      </c>
      <c r="L8" s="82">
        <f t="shared" ref="L8:L19" si="1">K8*1.18</f>
        <v>10005.219999999999</v>
      </c>
    </row>
    <row r="9" spans="1:12" x14ac:dyDescent="0.25">
      <c r="A9" s="72" t="s">
        <v>89</v>
      </c>
      <c r="B9" s="334"/>
      <c r="C9" s="88">
        <v>5986</v>
      </c>
      <c r="D9" s="82">
        <f>C9*1.18</f>
        <v>7063.48</v>
      </c>
      <c r="E9" s="82">
        <v>6766</v>
      </c>
      <c r="F9" s="82">
        <f>E9*1.18</f>
        <v>7983.8799999999992</v>
      </c>
      <c r="G9" s="20">
        <v>7546</v>
      </c>
      <c r="H9" s="20">
        <f>G9*1.18</f>
        <v>8904.2799999999988</v>
      </c>
      <c r="I9" s="82">
        <v>8326</v>
      </c>
      <c r="J9" s="82">
        <f t="shared" si="0"/>
        <v>9824.68</v>
      </c>
      <c r="K9" s="82">
        <v>9106</v>
      </c>
      <c r="L9" s="82">
        <f t="shared" si="1"/>
        <v>10745.08</v>
      </c>
    </row>
    <row r="10" spans="1:12" x14ac:dyDescent="0.25">
      <c r="A10" s="72" t="s">
        <v>39</v>
      </c>
      <c r="B10" s="335"/>
      <c r="C10" s="88">
        <v>6343</v>
      </c>
      <c r="D10" s="82">
        <f t="shared" ref="D10:D19" si="2">C10*1.18</f>
        <v>7484.74</v>
      </c>
      <c r="E10" s="82">
        <v>7154</v>
      </c>
      <c r="F10" s="82">
        <f t="shared" ref="F10:F19" si="3">E10*1.18</f>
        <v>8441.7199999999993</v>
      </c>
      <c r="G10" s="20">
        <v>7965</v>
      </c>
      <c r="H10" s="20">
        <f t="shared" ref="H10:H19" si="4">G10*1.18</f>
        <v>9398.6999999999989</v>
      </c>
      <c r="I10" s="82">
        <v>8776</v>
      </c>
      <c r="J10" s="82">
        <f t="shared" si="0"/>
        <v>10355.68</v>
      </c>
      <c r="K10" s="82">
        <v>9588</v>
      </c>
      <c r="L10" s="82">
        <f t="shared" si="1"/>
        <v>11313.84</v>
      </c>
    </row>
    <row r="11" spans="1:12" x14ac:dyDescent="0.25">
      <c r="A11" s="72" t="s">
        <v>40</v>
      </c>
      <c r="B11" s="357">
        <v>2.5</v>
      </c>
      <c r="C11" s="88">
        <v>7484</v>
      </c>
      <c r="D11" s="82">
        <f t="shared" si="2"/>
        <v>8831.119999999999</v>
      </c>
      <c r="E11" s="82">
        <v>8395</v>
      </c>
      <c r="F11" s="82">
        <f t="shared" si="3"/>
        <v>9906.1</v>
      </c>
      <c r="G11" s="20">
        <v>9306</v>
      </c>
      <c r="H11" s="20">
        <f t="shared" si="4"/>
        <v>10981.08</v>
      </c>
      <c r="I11" s="82">
        <v>10218</v>
      </c>
      <c r="J11" s="82">
        <f t="shared" si="0"/>
        <v>12057.24</v>
      </c>
      <c r="K11" s="82">
        <v>11129</v>
      </c>
      <c r="L11" s="82">
        <f t="shared" si="1"/>
        <v>13132.22</v>
      </c>
    </row>
    <row r="12" spans="1:12" x14ac:dyDescent="0.25">
      <c r="A12" s="72" t="s">
        <v>41</v>
      </c>
      <c r="B12" s="357"/>
      <c r="C12" s="88">
        <v>8980</v>
      </c>
      <c r="D12" s="82">
        <f t="shared" si="2"/>
        <v>10596.4</v>
      </c>
      <c r="E12" s="82">
        <v>10024</v>
      </c>
      <c r="F12" s="82">
        <f t="shared" si="3"/>
        <v>11828.32</v>
      </c>
      <c r="G12" s="20">
        <v>11068</v>
      </c>
      <c r="H12" s="20">
        <f t="shared" si="4"/>
        <v>13060.24</v>
      </c>
      <c r="I12" s="82">
        <v>12111</v>
      </c>
      <c r="J12" s="82">
        <f t="shared" si="0"/>
        <v>14290.98</v>
      </c>
      <c r="K12" s="82">
        <v>13155</v>
      </c>
      <c r="L12" s="82">
        <f t="shared" si="1"/>
        <v>15522.9</v>
      </c>
    </row>
    <row r="13" spans="1:12" x14ac:dyDescent="0.25">
      <c r="A13" s="72" t="s">
        <v>42</v>
      </c>
      <c r="B13" s="357"/>
      <c r="C13" s="88">
        <v>10549</v>
      </c>
      <c r="D13" s="82">
        <f t="shared" si="2"/>
        <v>12447.82</v>
      </c>
      <c r="E13" s="82">
        <v>11940</v>
      </c>
      <c r="F13" s="82">
        <f t="shared" si="3"/>
        <v>14089.199999999999</v>
      </c>
      <c r="G13" s="20">
        <v>13331</v>
      </c>
      <c r="H13" s="20">
        <f t="shared" si="4"/>
        <v>15730.58</v>
      </c>
      <c r="I13" s="82">
        <v>14723</v>
      </c>
      <c r="J13" s="82">
        <f t="shared" si="0"/>
        <v>17373.14</v>
      </c>
      <c r="K13" s="82">
        <v>16114</v>
      </c>
      <c r="L13" s="82">
        <f t="shared" si="1"/>
        <v>19014.52</v>
      </c>
    </row>
    <row r="14" spans="1:12" x14ac:dyDescent="0.25">
      <c r="A14" s="72" t="s">
        <v>43</v>
      </c>
      <c r="B14" s="357"/>
      <c r="C14" s="88">
        <v>15108</v>
      </c>
      <c r="D14" s="82">
        <f t="shared" si="2"/>
        <v>17827.439999999999</v>
      </c>
      <c r="E14" s="82">
        <v>16903</v>
      </c>
      <c r="F14" s="82">
        <f t="shared" si="3"/>
        <v>19945.539999999997</v>
      </c>
      <c r="G14" s="20">
        <v>18698</v>
      </c>
      <c r="H14" s="20">
        <f t="shared" si="4"/>
        <v>22063.64</v>
      </c>
      <c r="I14" s="82">
        <v>20493</v>
      </c>
      <c r="J14" s="82">
        <f t="shared" si="0"/>
        <v>24181.739999999998</v>
      </c>
      <c r="K14" s="82">
        <v>22288</v>
      </c>
      <c r="L14" s="82">
        <f t="shared" si="1"/>
        <v>26299.84</v>
      </c>
    </row>
    <row r="15" spans="1:12" x14ac:dyDescent="0.25">
      <c r="A15" s="72" t="s">
        <v>44</v>
      </c>
      <c r="B15" s="357"/>
      <c r="C15" s="88">
        <v>21805</v>
      </c>
      <c r="D15" s="82">
        <f t="shared" si="2"/>
        <v>25729.899999999998</v>
      </c>
      <c r="E15" s="82">
        <v>24066</v>
      </c>
      <c r="F15" s="82">
        <f t="shared" si="3"/>
        <v>28397.879999999997</v>
      </c>
      <c r="G15" s="20">
        <v>26328</v>
      </c>
      <c r="H15" s="20">
        <f t="shared" si="4"/>
        <v>31067.039999999997</v>
      </c>
      <c r="I15" s="82">
        <v>28589</v>
      </c>
      <c r="J15" s="82">
        <f t="shared" si="0"/>
        <v>33735.019999999997</v>
      </c>
      <c r="K15" s="82">
        <v>30850</v>
      </c>
      <c r="L15" s="82">
        <f t="shared" si="1"/>
        <v>36403</v>
      </c>
    </row>
    <row r="16" spans="1:12" x14ac:dyDescent="0.25">
      <c r="A16" s="72" t="s">
        <v>46</v>
      </c>
      <c r="B16" s="357"/>
      <c r="C16" s="88">
        <v>43899</v>
      </c>
      <c r="D16" s="82">
        <f t="shared" si="2"/>
        <v>51800.82</v>
      </c>
      <c r="E16" s="82">
        <v>48401</v>
      </c>
      <c r="F16" s="82">
        <f t="shared" si="3"/>
        <v>57113.18</v>
      </c>
      <c r="G16" s="20">
        <v>52904</v>
      </c>
      <c r="H16" s="20">
        <f t="shared" si="4"/>
        <v>62426.719999999994</v>
      </c>
      <c r="I16" s="82">
        <v>57406</v>
      </c>
      <c r="J16" s="82">
        <f t="shared" si="0"/>
        <v>67739.08</v>
      </c>
      <c r="K16" s="82">
        <v>61909</v>
      </c>
      <c r="L16" s="82">
        <f t="shared" si="1"/>
        <v>73052.62</v>
      </c>
    </row>
    <row r="17" spans="1:12" ht="30" x14ac:dyDescent="0.25">
      <c r="A17" s="119" t="s">
        <v>167</v>
      </c>
      <c r="B17" s="357"/>
      <c r="C17" s="88">
        <v>101049</v>
      </c>
      <c r="D17" s="82">
        <f t="shared" si="2"/>
        <v>119237.81999999999</v>
      </c>
      <c r="E17" s="82">
        <v>105551</v>
      </c>
      <c r="F17" s="82">
        <f t="shared" si="3"/>
        <v>124550.18</v>
      </c>
      <c r="G17" s="20">
        <v>110054</v>
      </c>
      <c r="H17" s="20">
        <f t="shared" si="4"/>
        <v>129863.71999999999</v>
      </c>
      <c r="I17" s="82">
        <v>114556</v>
      </c>
      <c r="J17" s="82">
        <f t="shared" si="0"/>
        <v>135176.07999999999</v>
      </c>
      <c r="K17" s="82">
        <v>119059</v>
      </c>
      <c r="L17" s="82">
        <f t="shared" si="1"/>
        <v>140489.62</v>
      </c>
    </row>
    <row r="18" spans="1:12" ht="30" x14ac:dyDescent="0.25">
      <c r="A18" s="85" t="s">
        <v>90</v>
      </c>
      <c r="B18" s="357"/>
      <c r="C18" s="89">
        <v>120051</v>
      </c>
      <c r="D18" s="82">
        <f t="shared" si="2"/>
        <v>141660.18</v>
      </c>
      <c r="E18" s="90">
        <v>131356</v>
      </c>
      <c r="F18" s="82">
        <f t="shared" si="3"/>
        <v>155000.07999999999</v>
      </c>
      <c r="G18" s="20">
        <v>142661</v>
      </c>
      <c r="H18" s="20">
        <f t="shared" si="4"/>
        <v>168339.97999999998</v>
      </c>
      <c r="I18" s="90">
        <v>153966</v>
      </c>
      <c r="J18" s="82">
        <f t="shared" si="0"/>
        <v>181679.88</v>
      </c>
      <c r="K18" s="90">
        <v>165271</v>
      </c>
      <c r="L18" s="82">
        <f t="shared" si="1"/>
        <v>195019.78</v>
      </c>
    </row>
    <row r="19" spans="1:12" ht="30" x14ac:dyDescent="0.25">
      <c r="A19" s="85" t="s">
        <v>91</v>
      </c>
      <c r="B19" s="357"/>
      <c r="C19" s="89">
        <v>227163</v>
      </c>
      <c r="D19" s="82">
        <f t="shared" si="2"/>
        <v>268052.33999999997</v>
      </c>
      <c r="E19" s="90">
        <v>234286</v>
      </c>
      <c r="F19" s="82">
        <f t="shared" si="3"/>
        <v>276457.48</v>
      </c>
      <c r="G19" s="20">
        <v>241410</v>
      </c>
      <c r="H19" s="20">
        <f t="shared" si="4"/>
        <v>284863.8</v>
      </c>
      <c r="I19" s="90">
        <v>248534</v>
      </c>
      <c r="J19" s="82">
        <f t="shared" si="0"/>
        <v>293270.12</v>
      </c>
      <c r="K19" s="90">
        <v>255658</v>
      </c>
      <c r="L19" s="82">
        <f t="shared" si="1"/>
        <v>301676.44</v>
      </c>
    </row>
    <row r="20" spans="1:12" x14ac:dyDescent="0.25">
      <c r="A20" s="41"/>
      <c r="B20" s="41"/>
      <c r="C20" s="143"/>
      <c r="D20" s="41"/>
      <c r="E20" s="41"/>
      <c r="F20" s="41"/>
      <c r="G20" s="41"/>
      <c r="H20" s="41"/>
      <c r="I20" s="41"/>
      <c r="J20" s="41"/>
      <c r="K20" s="41"/>
      <c r="L20" s="41"/>
    </row>
    <row r="21" spans="1:12" x14ac:dyDescent="0.25">
      <c r="C21"/>
    </row>
    <row r="22" spans="1:12" x14ac:dyDescent="0.25">
      <c r="C22"/>
    </row>
    <row r="23" spans="1:12" x14ac:dyDescent="0.25">
      <c r="C23"/>
    </row>
    <row r="24" spans="1:12" x14ac:dyDescent="0.25">
      <c r="C24"/>
    </row>
    <row r="25" spans="1:12" x14ac:dyDescent="0.25">
      <c r="C25"/>
    </row>
    <row r="26" spans="1:12" x14ac:dyDescent="0.25">
      <c r="C26"/>
    </row>
    <row r="27" spans="1:12" x14ac:dyDescent="0.25">
      <c r="C27"/>
    </row>
    <row r="28" spans="1:12" x14ac:dyDescent="0.25">
      <c r="C28"/>
    </row>
    <row r="29" spans="1:12" x14ac:dyDescent="0.25">
      <c r="C29"/>
    </row>
    <row r="30" spans="1:12" x14ac:dyDescent="0.25">
      <c r="C30"/>
    </row>
    <row r="31" spans="1:12" x14ac:dyDescent="0.25">
      <c r="C31"/>
    </row>
    <row r="32" spans="1:12" x14ac:dyDescent="0.25">
      <c r="C32"/>
    </row>
    <row r="33" spans="3:3" x14ac:dyDescent="0.25">
      <c r="C33"/>
    </row>
    <row r="34" spans="3:3" x14ac:dyDescent="0.25">
      <c r="C34"/>
    </row>
    <row r="35" spans="3:3" x14ac:dyDescent="0.25">
      <c r="C35"/>
    </row>
    <row r="36" spans="3:3" x14ac:dyDescent="0.25">
      <c r="C36"/>
    </row>
    <row r="37" spans="3:3" x14ac:dyDescent="0.25">
      <c r="C37"/>
    </row>
    <row r="38" spans="3:3" x14ac:dyDescent="0.25">
      <c r="C38"/>
    </row>
    <row r="39" spans="3:3" x14ac:dyDescent="0.25">
      <c r="C39"/>
    </row>
    <row r="40" spans="3:3" x14ac:dyDescent="0.25">
      <c r="C40"/>
    </row>
    <row r="41" spans="3:3" x14ac:dyDescent="0.25">
      <c r="C41"/>
    </row>
    <row r="42" spans="3:3" x14ac:dyDescent="0.25">
      <c r="C42"/>
    </row>
    <row r="43" spans="3:3" x14ac:dyDescent="0.25">
      <c r="C43"/>
    </row>
    <row r="44" spans="3:3" x14ac:dyDescent="0.25">
      <c r="C44"/>
    </row>
    <row r="45" spans="3:3" x14ac:dyDescent="0.25">
      <c r="C45"/>
    </row>
    <row r="46" spans="3:3" x14ac:dyDescent="0.25">
      <c r="C46"/>
    </row>
    <row r="47" spans="3:3" x14ac:dyDescent="0.25">
      <c r="C47"/>
    </row>
    <row r="48" spans="3:3" x14ac:dyDescent="0.25">
      <c r="C48"/>
    </row>
    <row r="49" spans="3:3" x14ac:dyDescent="0.25">
      <c r="C49"/>
    </row>
    <row r="50" spans="3:3" x14ac:dyDescent="0.25">
      <c r="C50"/>
    </row>
  </sheetData>
  <sheetProtection selectLockedCells="1" selectUnlockedCells="1"/>
  <customSheetViews>
    <customSheetView guid="{40AFCB5F-AC5B-4D1A-A56A-6108D817EC5A}" showPageBreaks="1" hiddenColumns="1" view="pageLayout">
      <selection activeCell="A19" sqref="A19"/>
      <pageMargins left="0.30208333333333331" right="0" top="1.21875" bottom="0" header="0" footer="0"/>
      <pageSetup paperSize="9" orientation="portrait" r:id="rId1"/>
      <headerFooter>
        <oddHeader>&amp;L&amp;G</oddHeader>
      </headerFooter>
    </customSheetView>
  </customSheetViews>
  <mergeCells count="16">
    <mergeCell ref="B2:L2"/>
    <mergeCell ref="B3:L3"/>
    <mergeCell ref="E4:E6"/>
    <mergeCell ref="D4:D6"/>
    <mergeCell ref="F4:F6"/>
    <mergeCell ref="H4:H6"/>
    <mergeCell ref="J4:J6"/>
    <mergeCell ref="B7:B10"/>
    <mergeCell ref="B11:B19"/>
    <mergeCell ref="A4:A6"/>
    <mergeCell ref="B4:B6"/>
    <mergeCell ref="C4:C6"/>
    <mergeCell ref="L4:L6"/>
    <mergeCell ref="G4:G6"/>
    <mergeCell ref="I4:I6"/>
    <mergeCell ref="K4:K6"/>
  </mergeCells>
  <pageMargins left="0.30208333333333331" right="0" top="1.21875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3" tint="-0.249977111117893"/>
  </sheetPr>
  <dimension ref="A1:N50"/>
  <sheetViews>
    <sheetView showWhiteSpace="0" view="pageLayout" topLeftCell="A31" zoomScaleNormal="90" workbookViewId="0">
      <selection activeCell="E1" sqref="E1"/>
    </sheetView>
  </sheetViews>
  <sheetFormatPr defaultRowHeight="15" x14ac:dyDescent="0.25"/>
  <cols>
    <col min="1" max="1" width="20.85546875" customWidth="1"/>
    <col min="2" max="2" width="14.85546875" hidden="1" customWidth="1"/>
    <col min="3" max="3" width="12.5703125" customWidth="1"/>
    <col min="4" max="4" width="14.85546875" hidden="1" customWidth="1"/>
    <col min="5" max="5" width="13.5703125" customWidth="1"/>
    <col min="6" max="6" width="14.85546875" hidden="1" customWidth="1"/>
    <col min="7" max="7" width="11.7109375" customWidth="1"/>
    <col min="8" max="8" width="14.85546875" hidden="1" customWidth="1"/>
    <col min="9" max="9" width="12.7109375" customWidth="1"/>
    <col min="10" max="10" width="14.85546875" hidden="1" customWidth="1"/>
    <col min="11" max="11" width="11.7109375" customWidth="1"/>
    <col min="12" max="12" width="14.85546875" hidden="1" customWidth="1"/>
    <col min="13" max="13" width="13.28515625" customWidth="1"/>
  </cols>
  <sheetData>
    <row r="1" spans="1:14" ht="114" customHeight="1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14" ht="30" customHeight="1" x14ac:dyDescent="0.25">
      <c r="A2" s="41"/>
      <c r="B2" s="45"/>
      <c r="C2" s="283" t="s">
        <v>196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</row>
    <row r="3" spans="1:14" ht="17.25" x14ac:dyDescent="0.25">
      <c r="A3" s="41"/>
      <c r="C3" s="46" t="s">
        <v>33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57"/>
    </row>
    <row r="4" spans="1:14" x14ac:dyDescent="0.25">
      <c r="A4" s="279" t="s">
        <v>0</v>
      </c>
      <c r="B4" s="277" t="s">
        <v>125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84"/>
    </row>
    <row r="5" spans="1:14" x14ac:dyDescent="0.25">
      <c r="A5" s="280"/>
      <c r="B5" s="277" t="s">
        <v>136</v>
      </c>
      <c r="C5" s="277"/>
      <c r="D5" s="277"/>
      <c r="E5" s="285"/>
      <c r="F5" s="277" t="s">
        <v>137</v>
      </c>
      <c r="G5" s="277"/>
      <c r="H5" s="277"/>
      <c r="I5" s="285"/>
      <c r="J5" s="277" t="s">
        <v>138</v>
      </c>
      <c r="K5" s="277"/>
      <c r="L5" s="277"/>
      <c r="M5" s="284"/>
    </row>
    <row r="6" spans="1:14" x14ac:dyDescent="0.25">
      <c r="A6" s="281"/>
      <c r="B6" s="24" t="s">
        <v>4</v>
      </c>
      <c r="C6" s="24" t="s">
        <v>4</v>
      </c>
      <c r="D6" s="24" t="s">
        <v>5</v>
      </c>
      <c r="E6" s="24" t="s">
        <v>5</v>
      </c>
      <c r="F6" s="24" t="s">
        <v>4</v>
      </c>
      <c r="G6" s="24" t="s">
        <v>4</v>
      </c>
      <c r="H6" s="24" t="s">
        <v>5</v>
      </c>
      <c r="I6" s="24" t="s">
        <v>5</v>
      </c>
      <c r="J6" s="24" t="s">
        <v>4</v>
      </c>
      <c r="K6" s="24" t="s">
        <v>4</v>
      </c>
      <c r="L6" s="24" t="s">
        <v>5</v>
      </c>
      <c r="M6" s="24" t="s">
        <v>5</v>
      </c>
    </row>
    <row r="7" spans="1:14" x14ac:dyDescent="0.25">
      <c r="A7" s="49" t="s">
        <v>6</v>
      </c>
      <c r="B7" s="20">
        <v>1027</v>
      </c>
      <c r="C7" s="34">
        <f>(B7+(B7*18%))</f>
        <v>1211.8599999999999</v>
      </c>
      <c r="D7" s="34"/>
      <c r="E7" s="34"/>
      <c r="F7" s="20">
        <v>1181</v>
      </c>
      <c r="G7" s="34">
        <f>(F7+(F7*18%))</f>
        <v>1393.58</v>
      </c>
      <c r="H7" s="34"/>
      <c r="I7" s="34"/>
      <c r="J7" s="20">
        <v>1284</v>
      </c>
      <c r="K7" s="34">
        <f>(J7+(J7*18%))</f>
        <v>1515.12</v>
      </c>
      <c r="L7" s="34"/>
      <c r="M7" s="35"/>
    </row>
    <row r="8" spans="1:14" x14ac:dyDescent="0.25">
      <c r="A8" s="49" t="s">
        <v>7</v>
      </c>
      <c r="B8" s="20">
        <v>1141</v>
      </c>
      <c r="C8" s="34">
        <f t="shared" ref="C8:C25" si="0">(B8+(B8*18%))</f>
        <v>1346.38</v>
      </c>
      <c r="D8" s="34"/>
      <c r="E8" s="34"/>
      <c r="F8" s="20">
        <v>1312</v>
      </c>
      <c r="G8" s="34">
        <f t="shared" ref="G8:G25" si="1">(F8+(F8*18%))</f>
        <v>1548.16</v>
      </c>
      <c r="H8" s="34"/>
      <c r="I8" s="34"/>
      <c r="J8" s="20">
        <v>1426</v>
      </c>
      <c r="K8" s="34">
        <f t="shared" ref="K8:K21" si="2">(J8+(J8*18%))</f>
        <v>1682.68</v>
      </c>
      <c r="L8" s="34"/>
      <c r="M8" s="35"/>
    </row>
    <row r="9" spans="1:14" x14ac:dyDescent="0.25">
      <c r="A9" s="49" t="s">
        <v>8</v>
      </c>
      <c r="B9" s="20">
        <v>1347</v>
      </c>
      <c r="C9" s="34">
        <f t="shared" si="0"/>
        <v>1589.46</v>
      </c>
      <c r="D9" s="34"/>
      <c r="E9" s="34"/>
      <c r="F9" s="20">
        <v>1549</v>
      </c>
      <c r="G9" s="34">
        <f t="shared" si="1"/>
        <v>1827.82</v>
      </c>
      <c r="H9" s="34"/>
      <c r="I9" s="34"/>
      <c r="J9" s="20">
        <v>1684</v>
      </c>
      <c r="K9" s="34">
        <f t="shared" si="2"/>
        <v>1987.12</v>
      </c>
      <c r="L9" s="34"/>
      <c r="M9" s="35"/>
    </row>
    <row r="10" spans="1:14" x14ac:dyDescent="0.25">
      <c r="A10" s="49" t="s">
        <v>9</v>
      </c>
      <c r="B10" s="20">
        <v>1578</v>
      </c>
      <c r="C10" s="34">
        <f t="shared" si="0"/>
        <v>1862.04</v>
      </c>
      <c r="D10" s="34"/>
      <c r="E10" s="34"/>
      <c r="F10" s="20">
        <v>1815</v>
      </c>
      <c r="G10" s="34">
        <f t="shared" si="1"/>
        <v>2141.6999999999998</v>
      </c>
      <c r="H10" s="34"/>
      <c r="I10" s="34"/>
      <c r="J10" s="20">
        <v>1973</v>
      </c>
      <c r="K10" s="34">
        <f t="shared" si="2"/>
        <v>2328.14</v>
      </c>
      <c r="L10" s="34"/>
      <c r="M10" s="35"/>
    </row>
    <row r="11" spans="1:14" x14ac:dyDescent="0.25">
      <c r="A11" s="49" t="s">
        <v>10</v>
      </c>
      <c r="B11" s="20">
        <v>1861</v>
      </c>
      <c r="C11" s="34">
        <f t="shared" si="0"/>
        <v>2195.98</v>
      </c>
      <c r="D11" s="34"/>
      <c r="E11" s="34"/>
      <c r="F11" s="20">
        <v>2140</v>
      </c>
      <c r="G11" s="34">
        <f t="shared" si="1"/>
        <v>2525.1999999999998</v>
      </c>
      <c r="H11" s="34"/>
      <c r="I11" s="34"/>
      <c r="J11" s="20">
        <v>2326</v>
      </c>
      <c r="K11" s="34">
        <f t="shared" si="2"/>
        <v>2744.68</v>
      </c>
      <c r="L11" s="34"/>
      <c r="M11" s="35"/>
    </row>
    <row r="12" spans="1:14" x14ac:dyDescent="0.25">
      <c r="A12" s="49" t="s">
        <v>11</v>
      </c>
      <c r="B12" s="88">
        <v>2073</v>
      </c>
      <c r="C12" s="34">
        <f t="shared" si="0"/>
        <v>2446.14</v>
      </c>
      <c r="D12" s="88">
        <v>5255</v>
      </c>
      <c r="E12" s="34">
        <f>(D12+(D12*18%))</f>
        <v>6200.9</v>
      </c>
      <c r="F12" s="88">
        <v>2384</v>
      </c>
      <c r="G12" s="34">
        <f t="shared" si="1"/>
        <v>2813.12</v>
      </c>
      <c r="H12" s="88">
        <v>5566</v>
      </c>
      <c r="I12" s="34">
        <f>(H12+(H12*18%))</f>
        <v>6567.88</v>
      </c>
      <c r="J12" s="88">
        <v>2591</v>
      </c>
      <c r="K12" s="34">
        <f t="shared" si="2"/>
        <v>3057.38</v>
      </c>
      <c r="L12" s="88">
        <v>5773</v>
      </c>
      <c r="M12" s="34">
        <f>(L12+(L12*18%))</f>
        <v>6812.1399999999994</v>
      </c>
    </row>
    <row r="13" spans="1:14" x14ac:dyDescent="0.25">
      <c r="A13" s="49" t="s">
        <v>12</v>
      </c>
      <c r="B13" s="88">
        <v>2229</v>
      </c>
      <c r="C13" s="34">
        <f t="shared" si="0"/>
        <v>2630.22</v>
      </c>
      <c r="D13" s="88">
        <v>5411</v>
      </c>
      <c r="E13" s="34">
        <f t="shared" ref="E13:E33" si="3">(D13+(D13*18%))</f>
        <v>6384.98</v>
      </c>
      <c r="F13" s="88">
        <v>2563</v>
      </c>
      <c r="G13" s="34">
        <f t="shared" si="1"/>
        <v>3024.34</v>
      </c>
      <c r="H13" s="88">
        <v>5745</v>
      </c>
      <c r="I13" s="34">
        <f t="shared" ref="I13:I33" si="4">(H13+(H13*18%))</f>
        <v>6779.1</v>
      </c>
      <c r="J13" s="88">
        <v>2786</v>
      </c>
      <c r="K13" s="34">
        <f t="shared" si="2"/>
        <v>3287.48</v>
      </c>
      <c r="L13" s="88">
        <v>5968</v>
      </c>
      <c r="M13" s="34">
        <f t="shared" ref="M13:M33" si="5">(L13+(L13*18%))</f>
        <v>7042.24</v>
      </c>
    </row>
    <row r="14" spans="1:14" x14ac:dyDescent="0.25">
      <c r="A14" s="49" t="s">
        <v>13</v>
      </c>
      <c r="B14" s="88">
        <v>2527</v>
      </c>
      <c r="C14" s="34">
        <f t="shared" si="0"/>
        <v>2981.86</v>
      </c>
      <c r="D14" s="88">
        <v>5709</v>
      </c>
      <c r="E14" s="34">
        <f t="shared" si="3"/>
        <v>6736.62</v>
      </c>
      <c r="F14" s="88">
        <v>2906</v>
      </c>
      <c r="G14" s="34">
        <f t="shared" si="1"/>
        <v>3429.08</v>
      </c>
      <c r="H14" s="88">
        <v>6088</v>
      </c>
      <c r="I14" s="34">
        <f t="shared" si="4"/>
        <v>7183.84</v>
      </c>
      <c r="J14" s="88">
        <v>3159</v>
      </c>
      <c r="K14" s="34">
        <f t="shared" si="2"/>
        <v>3727.62</v>
      </c>
      <c r="L14" s="88">
        <v>13584</v>
      </c>
      <c r="M14" s="34">
        <f t="shared" si="5"/>
        <v>16029.119999999999</v>
      </c>
    </row>
    <row r="15" spans="1:14" x14ac:dyDescent="0.25">
      <c r="A15" s="49" t="s">
        <v>14</v>
      </c>
      <c r="B15" s="88">
        <v>2815</v>
      </c>
      <c r="C15" s="34">
        <f t="shared" si="0"/>
        <v>3321.7</v>
      </c>
      <c r="D15" s="88">
        <v>5997</v>
      </c>
      <c r="E15" s="34">
        <f t="shared" si="3"/>
        <v>7076.46</v>
      </c>
      <c r="F15" s="88">
        <v>3237</v>
      </c>
      <c r="G15" s="34">
        <f t="shared" si="1"/>
        <v>3819.66</v>
      </c>
      <c r="H15" s="88">
        <v>6419</v>
      </c>
      <c r="I15" s="34">
        <f t="shared" si="4"/>
        <v>7574.42</v>
      </c>
      <c r="J15" s="88">
        <v>3519</v>
      </c>
      <c r="K15" s="34">
        <f t="shared" si="2"/>
        <v>4152.42</v>
      </c>
      <c r="L15" s="88">
        <v>13944</v>
      </c>
      <c r="M15" s="34">
        <f t="shared" si="5"/>
        <v>16453.919999999998</v>
      </c>
    </row>
    <row r="16" spans="1:14" x14ac:dyDescent="0.25">
      <c r="A16" s="49" t="s">
        <v>15</v>
      </c>
      <c r="B16" s="88">
        <v>2945</v>
      </c>
      <c r="C16" s="34">
        <f t="shared" si="0"/>
        <v>3475.1</v>
      </c>
      <c r="D16" s="88">
        <v>6127</v>
      </c>
      <c r="E16" s="34">
        <f t="shared" si="3"/>
        <v>7229.86</v>
      </c>
      <c r="F16" s="88">
        <v>3387</v>
      </c>
      <c r="G16" s="34">
        <f t="shared" si="1"/>
        <v>3996.66</v>
      </c>
      <c r="H16" s="88">
        <v>6569</v>
      </c>
      <c r="I16" s="34">
        <f t="shared" si="4"/>
        <v>7751.42</v>
      </c>
      <c r="J16" s="88">
        <v>3681</v>
      </c>
      <c r="K16" s="34">
        <f t="shared" si="2"/>
        <v>4343.58</v>
      </c>
      <c r="L16" s="88">
        <v>14106</v>
      </c>
      <c r="M16" s="34">
        <f t="shared" si="5"/>
        <v>16645.080000000002</v>
      </c>
    </row>
    <row r="17" spans="1:13" x14ac:dyDescent="0.25">
      <c r="A17" s="51" t="s">
        <v>16</v>
      </c>
      <c r="B17" s="89">
        <v>3481</v>
      </c>
      <c r="C17" s="34">
        <f t="shared" si="0"/>
        <v>4107.58</v>
      </c>
      <c r="D17" s="89">
        <v>6663</v>
      </c>
      <c r="E17" s="34">
        <f t="shared" si="3"/>
        <v>7862.34</v>
      </c>
      <c r="F17" s="89">
        <v>4003</v>
      </c>
      <c r="G17" s="34">
        <f t="shared" si="1"/>
        <v>4723.54</v>
      </c>
      <c r="H17" s="89">
        <v>7185</v>
      </c>
      <c r="I17" s="34">
        <f t="shared" si="4"/>
        <v>8478.2999999999993</v>
      </c>
      <c r="J17" s="89">
        <v>4351</v>
      </c>
      <c r="K17" s="34">
        <f t="shared" si="2"/>
        <v>5134.18</v>
      </c>
      <c r="L17" s="89">
        <v>14776</v>
      </c>
      <c r="M17" s="34">
        <f t="shared" si="5"/>
        <v>17435.68</v>
      </c>
    </row>
    <row r="18" spans="1:13" x14ac:dyDescent="0.25">
      <c r="A18" s="51" t="s">
        <v>17</v>
      </c>
      <c r="B18" s="89">
        <v>7171</v>
      </c>
      <c r="C18" s="34">
        <f t="shared" si="0"/>
        <v>8461.7800000000007</v>
      </c>
      <c r="D18" s="89">
        <v>17596</v>
      </c>
      <c r="E18" s="34">
        <f t="shared" si="3"/>
        <v>20763.28</v>
      </c>
      <c r="F18" s="89">
        <v>8247</v>
      </c>
      <c r="G18" s="34">
        <f t="shared" si="1"/>
        <v>9731.4599999999991</v>
      </c>
      <c r="H18" s="89">
        <v>18672</v>
      </c>
      <c r="I18" s="34">
        <f t="shared" si="4"/>
        <v>22032.959999999999</v>
      </c>
      <c r="J18" s="89">
        <v>8964</v>
      </c>
      <c r="K18" s="34">
        <f t="shared" si="2"/>
        <v>10577.52</v>
      </c>
      <c r="L18" s="89">
        <v>19389</v>
      </c>
      <c r="M18" s="34">
        <f t="shared" si="5"/>
        <v>22879.02</v>
      </c>
    </row>
    <row r="19" spans="1:13" x14ac:dyDescent="0.25">
      <c r="A19" s="51" t="s">
        <v>18</v>
      </c>
      <c r="B19" s="89">
        <v>8138</v>
      </c>
      <c r="C19" s="34">
        <f t="shared" si="0"/>
        <v>9602.84</v>
      </c>
      <c r="D19" s="89">
        <v>18563</v>
      </c>
      <c r="E19" s="34">
        <f t="shared" si="3"/>
        <v>21904.34</v>
      </c>
      <c r="F19" s="89">
        <v>9359</v>
      </c>
      <c r="G19" s="34">
        <f t="shared" si="1"/>
        <v>11043.619999999999</v>
      </c>
      <c r="H19" s="89">
        <v>19784</v>
      </c>
      <c r="I19" s="34">
        <f t="shared" si="4"/>
        <v>23345.119999999999</v>
      </c>
      <c r="J19" s="89">
        <v>10173</v>
      </c>
      <c r="K19" s="34">
        <f t="shared" si="2"/>
        <v>12004.14</v>
      </c>
      <c r="L19" s="89">
        <v>20598</v>
      </c>
      <c r="M19" s="34">
        <f t="shared" si="5"/>
        <v>24305.64</v>
      </c>
    </row>
    <row r="20" spans="1:13" x14ac:dyDescent="0.25">
      <c r="A20" s="51" t="s">
        <v>19</v>
      </c>
      <c r="B20" s="89">
        <v>11251</v>
      </c>
      <c r="C20" s="34">
        <f t="shared" si="0"/>
        <v>13276.18</v>
      </c>
      <c r="D20" s="89">
        <v>21676</v>
      </c>
      <c r="E20" s="34">
        <f t="shared" si="3"/>
        <v>25577.68</v>
      </c>
      <c r="F20" s="89">
        <v>12939</v>
      </c>
      <c r="G20" s="34">
        <f t="shared" si="1"/>
        <v>15268.02</v>
      </c>
      <c r="H20" s="89">
        <v>23364</v>
      </c>
      <c r="I20" s="34">
        <f t="shared" si="4"/>
        <v>27569.52</v>
      </c>
      <c r="J20" s="89">
        <v>14064</v>
      </c>
      <c r="K20" s="34">
        <f t="shared" si="2"/>
        <v>16595.52</v>
      </c>
      <c r="L20" s="89">
        <v>24489</v>
      </c>
      <c r="M20" s="34">
        <f t="shared" si="5"/>
        <v>28897.02</v>
      </c>
    </row>
    <row r="21" spans="1:13" x14ac:dyDescent="0.25">
      <c r="A21" s="51" t="s">
        <v>20</v>
      </c>
      <c r="B21" s="89">
        <v>8755</v>
      </c>
      <c r="C21" s="34">
        <f t="shared" si="0"/>
        <v>10330.9</v>
      </c>
      <c r="D21" s="89">
        <v>19180</v>
      </c>
      <c r="E21" s="34">
        <f t="shared" si="3"/>
        <v>22632.400000000001</v>
      </c>
      <c r="F21" s="89">
        <v>10068</v>
      </c>
      <c r="G21" s="34">
        <f t="shared" si="1"/>
        <v>11880.24</v>
      </c>
      <c r="H21" s="89">
        <v>20493</v>
      </c>
      <c r="I21" s="34">
        <f t="shared" si="4"/>
        <v>24181.739999999998</v>
      </c>
      <c r="J21" s="89">
        <v>10944</v>
      </c>
      <c r="K21" s="34">
        <f t="shared" si="2"/>
        <v>12913.92</v>
      </c>
      <c r="L21" s="89">
        <v>21369</v>
      </c>
      <c r="M21" s="34">
        <f t="shared" si="5"/>
        <v>25215.42</v>
      </c>
    </row>
    <row r="22" spans="1:13" x14ac:dyDescent="0.25">
      <c r="A22" s="51" t="s">
        <v>21</v>
      </c>
      <c r="B22" s="89">
        <v>15230</v>
      </c>
      <c r="C22" s="34">
        <f t="shared" si="0"/>
        <v>17971.400000000001</v>
      </c>
      <c r="D22" s="89">
        <v>25655</v>
      </c>
      <c r="E22" s="34">
        <f t="shared" si="3"/>
        <v>30272.9</v>
      </c>
      <c r="F22" s="89">
        <v>17515</v>
      </c>
      <c r="G22" s="34">
        <f t="shared" si="1"/>
        <v>20667.7</v>
      </c>
      <c r="H22" s="89">
        <v>27940</v>
      </c>
      <c r="I22" s="34">
        <f t="shared" si="4"/>
        <v>32969.199999999997</v>
      </c>
      <c r="J22" s="36"/>
      <c r="K22" s="36"/>
      <c r="L22" s="89">
        <v>29463</v>
      </c>
      <c r="M22" s="34">
        <f t="shared" si="5"/>
        <v>34766.339999999997</v>
      </c>
    </row>
    <row r="23" spans="1:13" x14ac:dyDescent="0.25">
      <c r="A23" s="51" t="s">
        <v>22</v>
      </c>
      <c r="B23" s="89">
        <v>16847</v>
      </c>
      <c r="C23" s="34">
        <f t="shared" si="0"/>
        <v>19879.46</v>
      </c>
      <c r="D23" s="89">
        <v>27272</v>
      </c>
      <c r="E23" s="34">
        <f t="shared" si="3"/>
        <v>32180.959999999999</v>
      </c>
      <c r="F23" s="89">
        <v>19374</v>
      </c>
      <c r="G23" s="34">
        <f t="shared" si="1"/>
        <v>22861.32</v>
      </c>
      <c r="H23" s="89">
        <v>29799</v>
      </c>
      <c r="I23" s="34">
        <f t="shared" si="4"/>
        <v>35162.82</v>
      </c>
      <c r="J23" s="36"/>
      <c r="K23" s="36"/>
      <c r="L23" s="89">
        <v>31484</v>
      </c>
      <c r="M23" s="34">
        <f t="shared" si="5"/>
        <v>37151.120000000003</v>
      </c>
    </row>
    <row r="24" spans="1:13" x14ac:dyDescent="0.25">
      <c r="A24" s="51" t="s">
        <v>23</v>
      </c>
      <c r="B24" s="89">
        <v>32578</v>
      </c>
      <c r="C24" s="34">
        <f t="shared" si="0"/>
        <v>38442.04</v>
      </c>
      <c r="D24" s="89">
        <v>43003</v>
      </c>
      <c r="E24" s="34">
        <f t="shared" si="3"/>
        <v>50743.54</v>
      </c>
      <c r="F24" s="89">
        <v>37465</v>
      </c>
      <c r="G24" s="34">
        <f t="shared" si="1"/>
        <v>44208.7</v>
      </c>
      <c r="H24" s="89">
        <v>47890</v>
      </c>
      <c r="I24" s="34">
        <f t="shared" si="4"/>
        <v>56510.2</v>
      </c>
      <c r="J24" s="36"/>
      <c r="K24" s="36"/>
      <c r="L24" s="89">
        <v>80483</v>
      </c>
      <c r="M24" s="34">
        <f t="shared" si="5"/>
        <v>94969.94</v>
      </c>
    </row>
    <row r="25" spans="1:13" x14ac:dyDescent="0.25">
      <c r="A25" s="51" t="s">
        <v>24</v>
      </c>
      <c r="B25" s="89">
        <v>32813</v>
      </c>
      <c r="C25" s="34">
        <f t="shared" si="0"/>
        <v>38719.339999999997</v>
      </c>
      <c r="D25" s="89">
        <v>43238</v>
      </c>
      <c r="E25" s="34">
        <f t="shared" si="3"/>
        <v>51020.84</v>
      </c>
      <c r="F25" s="89">
        <v>37735</v>
      </c>
      <c r="G25" s="34">
        <f t="shared" si="1"/>
        <v>44527.3</v>
      </c>
      <c r="H25" s="89">
        <v>48160</v>
      </c>
      <c r="I25" s="34">
        <f t="shared" si="4"/>
        <v>56828.800000000003</v>
      </c>
      <c r="J25" s="36"/>
      <c r="K25" s="36"/>
      <c r="L25" s="89">
        <v>80776</v>
      </c>
      <c r="M25" s="34">
        <f t="shared" si="5"/>
        <v>95315.68</v>
      </c>
    </row>
    <row r="26" spans="1:13" x14ac:dyDescent="0.25">
      <c r="A26" s="51" t="s">
        <v>25</v>
      </c>
      <c r="B26" s="21"/>
      <c r="C26" s="36"/>
      <c r="D26" s="89">
        <v>89669</v>
      </c>
      <c r="E26" s="34">
        <f t="shared" si="3"/>
        <v>105809.42</v>
      </c>
      <c r="F26" s="36"/>
      <c r="G26" s="36"/>
      <c r="H26" s="89">
        <v>103220</v>
      </c>
      <c r="I26" s="34">
        <f t="shared" si="4"/>
        <v>121799.6</v>
      </c>
      <c r="J26" s="36"/>
      <c r="K26" s="36"/>
      <c r="L26" s="89">
        <v>138855</v>
      </c>
      <c r="M26" s="34">
        <f t="shared" si="5"/>
        <v>163848.9</v>
      </c>
    </row>
    <row r="27" spans="1:13" x14ac:dyDescent="0.25">
      <c r="A27" s="51" t="s">
        <v>27</v>
      </c>
      <c r="B27" s="21"/>
      <c r="C27" s="36"/>
      <c r="D27" s="89">
        <v>99682</v>
      </c>
      <c r="E27" s="34">
        <f t="shared" si="3"/>
        <v>117624.76</v>
      </c>
      <c r="F27" s="36"/>
      <c r="G27" s="36"/>
      <c r="H27" s="89">
        <v>114731</v>
      </c>
      <c r="I27" s="34">
        <f t="shared" si="4"/>
        <v>135382.57999999999</v>
      </c>
      <c r="J27" s="36"/>
      <c r="K27" s="36"/>
      <c r="L27" s="89">
        <v>151376</v>
      </c>
      <c r="M27" s="34">
        <f t="shared" si="5"/>
        <v>178623.68</v>
      </c>
    </row>
    <row r="28" spans="1:13" x14ac:dyDescent="0.25">
      <c r="A28" s="51" t="s">
        <v>26</v>
      </c>
      <c r="B28" s="21"/>
      <c r="C28" s="36"/>
      <c r="D28" s="89">
        <v>171863</v>
      </c>
      <c r="E28" s="34">
        <f t="shared" si="3"/>
        <v>202798.34</v>
      </c>
      <c r="F28" s="36"/>
      <c r="G28" s="36"/>
      <c r="H28" s="89">
        <v>198019</v>
      </c>
      <c r="I28" s="34">
        <f t="shared" si="4"/>
        <v>233662.41999999998</v>
      </c>
      <c r="J28" s="36"/>
      <c r="K28" s="36"/>
      <c r="L28" s="89">
        <v>215431</v>
      </c>
      <c r="M28" s="34">
        <f t="shared" si="5"/>
        <v>254208.58000000002</v>
      </c>
    </row>
    <row r="29" spans="1:13" x14ac:dyDescent="0.25">
      <c r="A29" s="51" t="s">
        <v>28</v>
      </c>
      <c r="B29" s="21"/>
      <c r="C29" s="36"/>
      <c r="D29" s="89">
        <v>184666</v>
      </c>
      <c r="E29" s="34">
        <f t="shared" si="3"/>
        <v>217905.88</v>
      </c>
      <c r="F29" s="36"/>
      <c r="G29" s="36"/>
      <c r="H29" s="89">
        <v>212778</v>
      </c>
      <c r="I29" s="34">
        <f t="shared" si="4"/>
        <v>251078.04</v>
      </c>
      <c r="J29" s="36"/>
      <c r="K29" s="36"/>
      <c r="L29" s="89">
        <v>231442</v>
      </c>
      <c r="M29" s="34">
        <f t="shared" si="5"/>
        <v>273101.56</v>
      </c>
    </row>
    <row r="30" spans="1:13" x14ac:dyDescent="0.25">
      <c r="A30" s="51" t="s">
        <v>29</v>
      </c>
      <c r="B30" s="21"/>
      <c r="C30" s="36"/>
      <c r="D30" s="89">
        <v>426819</v>
      </c>
      <c r="E30" s="34">
        <f t="shared" si="3"/>
        <v>503646.42</v>
      </c>
      <c r="F30" s="36"/>
      <c r="G30" s="36"/>
      <c r="H30" s="89">
        <v>476629</v>
      </c>
      <c r="I30" s="34">
        <f t="shared" si="4"/>
        <v>562422.22</v>
      </c>
      <c r="J30" s="36"/>
      <c r="K30" s="36"/>
      <c r="L30" s="89">
        <v>509836</v>
      </c>
      <c r="M30" s="34">
        <f t="shared" si="5"/>
        <v>601606.48</v>
      </c>
    </row>
    <row r="31" spans="1:13" x14ac:dyDescent="0.25">
      <c r="A31" s="51" t="s">
        <v>30</v>
      </c>
      <c r="B31" s="21"/>
      <c r="C31" s="36"/>
      <c r="D31" s="89">
        <v>435934</v>
      </c>
      <c r="E31" s="34">
        <f t="shared" si="3"/>
        <v>514402.12</v>
      </c>
      <c r="F31" s="36"/>
      <c r="G31" s="36"/>
      <c r="H31" s="89">
        <v>495368</v>
      </c>
      <c r="I31" s="34">
        <f t="shared" si="4"/>
        <v>584534.24</v>
      </c>
      <c r="J31" s="36"/>
      <c r="K31" s="36"/>
      <c r="L31" s="89">
        <v>552312</v>
      </c>
      <c r="M31" s="34">
        <f t="shared" si="5"/>
        <v>651728.16</v>
      </c>
    </row>
    <row r="32" spans="1:13" x14ac:dyDescent="0.25">
      <c r="A32" s="51" t="s">
        <v>32</v>
      </c>
      <c r="B32" s="21"/>
      <c r="C32" s="36"/>
      <c r="D32" s="89">
        <v>540713</v>
      </c>
      <c r="E32" s="34">
        <f t="shared" si="3"/>
        <v>638041.34</v>
      </c>
      <c r="F32" s="36"/>
      <c r="G32" s="36"/>
      <c r="H32" s="89">
        <v>615835</v>
      </c>
      <c r="I32" s="34">
        <f t="shared" si="4"/>
        <v>726685.3</v>
      </c>
      <c r="J32" s="36"/>
      <c r="K32" s="36"/>
      <c r="L32" s="89">
        <v>675215</v>
      </c>
      <c r="M32" s="34">
        <f t="shared" si="5"/>
        <v>796753.7</v>
      </c>
    </row>
    <row r="33" spans="1:13" x14ac:dyDescent="0.25">
      <c r="A33" s="51" t="s">
        <v>31</v>
      </c>
      <c r="B33" s="21"/>
      <c r="C33" s="36"/>
      <c r="D33" s="89">
        <v>1009332</v>
      </c>
      <c r="E33" s="34">
        <f t="shared" si="3"/>
        <v>1191011.76</v>
      </c>
      <c r="F33" s="36"/>
      <c r="G33" s="36"/>
      <c r="H33" s="89">
        <v>1145553</v>
      </c>
      <c r="I33" s="34">
        <f t="shared" si="4"/>
        <v>1351752.54</v>
      </c>
      <c r="J33" s="36"/>
      <c r="K33" s="36"/>
      <c r="L33" s="89">
        <v>1238077</v>
      </c>
      <c r="M33" s="34">
        <f t="shared" si="5"/>
        <v>1460930.8599999999</v>
      </c>
    </row>
    <row r="34" spans="1:13" x14ac:dyDescent="0.25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</row>
    <row r="35" spans="1:13" x14ac:dyDescent="0.25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</row>
    <row r="36" spans="1:13" x14ac:dyDescent="0.25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</row>
    <row r="37" spans="1:13" x14ac:dyDescent="0.25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</row>
    <row r="38" spans="1:13" x14ac:dyDescent="0.25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</row>
    <row r="39" spans="1:13" x14ac:dyDescent="0.25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</row>
    <row r="40" spans="1:13" x14ac:dyDescent="0.25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</row>
    <row r="41" spans="1:13" x14ac:dyDescent="0.25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</row>
    <row r="42" spans="1:13" x14ac:dyDescent="0.25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</row>
    <row r="43" spans="1:13" x14ac:dyDescent="0.25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</row>
    <row r="44" spans="1:13" x14ac:dyDescent="0.25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</row>
    <row r="45" spans="1:13" x14ac:dyDescent="0.25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</row>
    <row r="46" spans="1:13" x14ac:dyDescent="0.25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</row>
    <row r="47" spans="1:13" x14ac:dyDescent="0.25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</row>
    <row r="48" spans="1:13" x14ac:dyDescent="0.25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</row>
    <row r="49" spans="1:13" x14ac:dyDescent="0.25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</row>
    <row r="50" spans="1:13" x14ac:dyDescent="0.25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</row>
  </sheetData>
  <sheetProtection selectLockedCells="1" selectUnlockedCells="1"/>
  <customSheetViews>
    <customSheetView guid="{40AFCB5F-AC5B-4D1A-A56A-6108D817EC5A}" showPageBreaks="1" hiddenColumns="1" view="pageLayout" topLeftCell="A3">
      <selection activeCell="M35" sqref="M35:M36"/>
      <pageMargins left="0.23958333333333334" right="0" top="1.0729166666666667" bottom="0" header="0" footer="0"/>
      <pageSetup paperSize="9" orientation="portrait" r:id="rId1"/>
      <headerFooter>
        <oddHeader>&amp;L&amp;G</oddHeader>
      </headerFooter>
    </customSheetView>
  </customSheetViews>
  <mergeCells count="6">
    <mergeCell ref="C2:M2"/>
    <mergeCell ref="B4:M4"/>
    <mergeCell ref="A4:A6"/>
    <mergeCell ref="B5:E5"/>
    <mergeCell ref="F5:I5"/>
    <mergeCell ref="J5:M5"/>
  </mergeCells>
  <pageMargins left="0.23958333333333334" right="0" top="1.0729166666666667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1" tint="0.14999847407452621"/>
  </sheetPr>
  <dimension ref="A1:G22"/>
  <sheetViews>
    <sheetView showWhiteSpace="0" view="pageLayout" zoomScaleNormal="100" workbookViewId="0">
      <selection activeCell="E2" sqref="E2"/>
    </sheetView>
  </sheetViews>
  <sheetFormatPr defaultRowHeight="15" x14ac:dyDescent="0.25"/>
  <cols>
    <col min="1" max="1" width="3.28515625" customWidth="1"/>
    <col min="2" max="2" width="24.28515625" customWidth="1"/>
    <col min="3" max="3" width="22.5703125" hidden="1" customWidth="1"/>
    <col min="4" max="4" width="19.28515625" customWidth="1"/>
    <col min="5" max="5" width="24.140625" customWidth="1"/>
    <col min="6" max="6" width="22.5703125" hidden="1" customWidth="1"/>
    <col min="7" max="7" width="24" customWidth="1"/>
  </cols>
  <sheetData>
    <row r="1" spans="1:7" ht="117" customHeight="1" x14ac:dyDescent="0.25">
      <c r="A1" s="41"/>
      <c r="B1" s="41"/>
      <c r="C1" s="41"/>
      <c r="D1" s="41"/>
      <c r="E1" s="41"/>
      <c r="F1" s="41"/>
      <c r="G1" s="41"/>
    </row>
    <row r="2" spans="1:7" x14ac:dyDescent="0.25">
      <c r="A2" s="41"/>
      <c r="B2" s="41"/>
      <c r="C2" s="41"/>
      <c r="D2" s="41"/>
      <c r="E2" s="41"/>
      <c r="F2" s="41"/>
      <c r="G2" s="41"/>
    </row>
    <row r="3" spans="1:7" x14ac:dyDescent="0.25">
      <c r="A3" s="41"/>
      <c r="B3" s="41"/>
      <c r="C3" s="41"/>
      <c r="D3" s="41"/>
      <c r="E3" s="41"/>
      <c r="F3" s="41"/>
      <c r="G3" s="41"/>
    </row>
    <row r="4" spans="1:7" x14ac:dyDescent="0.25">
      <c r="A4" s="41"/>
      <c r="B4" s="41"/>
      <c r="C4" s="41"/>
      <c r="D4" s="41"/>
      <c r="E4" s="41"/>
      <c r="F4" s="41"/>
      <c r="G4" s="41"/>
    </row>
    <row r="5" spans="1:7" x14ac:dyDescent="0.25">
      <c r="A5" s="41"/>
      <c r="B5" s="41"/>
      <c r="C5" s="41"/>
      <c r="D5" s="41"/>
      <c r="E5" s="41"/>
      <c r="F5" s="41"/>
      <c r="G5" s="41"/>
    </row>
    <row r="6" spans="1:7" x14ac:dyDescent="0.25">
      <c r="A6" s="41"/>
      <c r="B6" s="41"/>
      <c r="C6" s="41"/>
      <c r="D6" s="41"/>
      <c r="E6" s="41"/>
      <c r="F6" s="41"/>
      <c r="G6" s="41"/>
    </row>
    <row r="7" spans="1:7" x14ac:dyDescent="0.25">
      <c r="A7" s="41"/>
      <c r="B7" s="359" t="s">
        <v>189</v>
      </c>
      <c r="C7" s="359"/>
      <c r="D7" s="360"/>
      <c r="E7" s="359" t="s">
        <v>190</v>
      </c>
      <c r="F7" s="359"/>
      <c r="G7" s="361"/>
    </row>
    <row r="8" spans="1:7" ht="47.25" customHeight="1" x14ac:dyDescent="0.25">
      <c r="A8" s="41"/>
      <c r="B8" s="359"/>
      <c r="C8" s="359"/>
      <c r="D8" s="360"/>
      <c r="E8" s="359"/>
      <c r="F8" s="359"/>
      <c r="G8" s="361"/>
    </row>
    <row r="9" spans="1:7" ht="17.25" x14ac:dyDescent="0.25">
      <c r="A9" s="41"/>
      <c r="B9" s="362" t="s">
        <v>99</v>
      </c>
      <c r="C9" s="362"/>
      <c r="D9" s="362"/>
      <c r="E9" s="362" t="s">
        <v>100</v>
      </c>
      <c r="F9" s="362"/>
      <c r="G9" s="330"/>
    </row>
    <row r="10" spans="1:7" x14ac:dyDescent="0.25">
      <c r="A10" s="41"/>
      <c r="B10" s="76" t="s">
        <v>98</v>
      </c>
      <c r="C10" s="76" t="s">
        <v>86</v>
      </c>
      <c r="D10" s="76" t="s">
        <v>139</v>
      </c>
      <c r="E10" s="76" t="s">
        <v>98</v>
      </c>
      <c r="F10" s="76" t="s">
        <v>86</v>
      </c>
      <c r="G10" s="76" t="s">
        <v>139</v>
      </c>
    </row>
    <row r="11" spans="1:7" x14ac:dyDescent="0.25">
      <c r="A11" s="41"/>
      <c r="B11" s="72">
        <v>15</v>
      </c>
      <c r="C11" s="112">
        <v>694</v>
      </c>
      <c r="D11" s="82">
        <f t="shared" ref="D11:D21" si="0">(C11+(C11*18%))</f>
        <v>818.92</v>
      </c>
      <c r="E11" s="72">
        <v>15</v>
      </c>
      <c r="F11" s="112">
        <v>1041</v>
      </c>
      <c r="G11" s="82">
        <f t="shared" ref="G11:G21" si="1">(F11+(F11*18%))</f>
        <v>1228.3800000000001</v>
      </c>
    </row>
    <row r="12" spans="1:7" x14ac:dyDescent="0.25">
      <c r="A12" s="41"/>
      <c r="B12" s="72">
        <v>20</v>
      </c>
      <c r="C12" s="112">
        <v>789</v>
      </c>
      <c r="D12" s="82">
        <f t="shared" si="0"/>
        <v>931.02</v>
      </c>
      <c r="E12" s="72">
        <v>20</v>
      </c>
      <c r="F12" s="112">
        <v>1183</v>
      </c>
      <c r="G12" s="82">
        <f t="shared" si="1"/>
        <v>1395.94</v>
      </c>
    </row>
    <row r="13" spans="1:7" x14ac:dyDescent="0.25">
      <c r="A13" s="41"/>
      <c r="B13" s="72">
        <v>25</v>
      </c>
      <c r="C13" s="112">
        <v>884</v>
      </c>
      <c r="D13" s="82">
        <f t="shared" si="0"/>
        <v>1043.1199999999999</v>
      </c>
      <c r="E13" s="72">
        <v>25</v>
      </c>
      <c r="F13" s="112">
        <v>1325</v>
      </c>
      <c r="G13" s="82">
        <f t="shared" si="1"/>
        <v>1563.5</v>
      </c>
    </row>
    <row r="14" spans="1:7" x14ac:dyDescent="0.25">
      <c r="A14" s="41"/>
      <c r="B14" s="72">
        <v>32</v>
      </c>
      <c r="C14" s="112">
        <v>978</v>
      </c>
      <c r="D14" s="82">
        <f t="shared" si="0"/>
        <v>1154.04</v>
      </c>
      <c r="E14" s="72">
        <v>32</v>
      </c>
      <c r="F14" s="112">
        <v>1467</v>
      </c>
      <c r="G14" s="82">
        <f t="shared" si="1"/>
        <v>1731.06</v>
      </c>
    </row>
    <row r="15" spans="1:7" x14ac:dyDescent="0.25">
      <c r="A15" s="41"/>
      <c r="B15" s="72">
        <v>40</v>
      </c>
      <c r="C15" s="112">
        <v>1218</v>
      </c>
      <c r="D15" s="82">
        <f t="shared" si="0"/>
        <v>1437.24</v>
      </c>
      <c r="E15" s="72">
        <v>40</v>
      </c>
      <c r="F15" s="112">
        <v>1827</v>
      </c>
      <c r="G15" s="82">
        <f t="shared" si="1"/>
        <v>2155.86</v>
      </c>
    </row>
    <row r="16" spans="1:7" x14ac:dyDescent="0.25">
      <c r="A16" s="41"/>
      <c r="B16" s="72">
        <v>50</v>
      </c>
      <c r="C16" s="112">
        <v>1710</v>
      </c>
      <c r="D16" s="82">
        <f t="shared" si="0"/>
        <v>2017.8</v>
      </c>
      <c r="E16" s="72">
        <v>50</v>
      </c>
      <c r="F16" s="112">
        <v>2565</v>
      </c>
      <c r="G16" s="82">
        <f t="shared" si="1"/>
        <v>3026.7</v>
      </c>
    </row>
    <row r="17" spans="1:7" x14ac:dyDescent="0.25">
      <c r="A17" s="41"/>
      <c r="B17" s="72">
        <v>65</v>
      </c>
      <c r="C17" s="112">
        <v>2558</v>
      </c>
      <c r="D17" s="82">
        <f t="shared" si="0"/>
        <v>3018.44</v>
      </c>
      <c r="E17" s="72">
        <v>65</v>
      </c>
      <c r="F17" s="112">
        <v>3837</v>
      </c>
      <c r="G17" s="82">
        <f t="shared" si="1"/>
        <v>4527.66</v>
      </c>
    </row>
    <row r="18" spans="1:7" x14ac:dyDescent="0.25">
      <c r="A18" s="41"/>
      <c r="B18" s="72">
        <v>80</v>
      </c>
      <c r="C18" s="112">
        <v>3118</v>
      </c>
      <c r="D18" s="82">
        <f t="shared" si="0"/>
        <v>3679.24</v>
      </c>
      <c r="E18" s="72">
        <v>80</v>
      </c>
      <c r="F18" s="112">
        <v>4677</v>
      </c>
      <c r="G18" s="82">
        <f t="shared" si="1"/>
        <v>5518.86</v>
      </c>
    </row>
    <row r="19" spans="1:7" x14ac:dyDescent="0.25">
      <c r="A19" s="41"/>
      <c r="B19" s="72">
        <v>100</v>
      </c>
      <c r="C19" s="112">
        <v>4403</v>
      </c>
      <c r="D19" s="82">
        <f t="shared" si="0"/>
        <v>5195.54</v>
      </c>
      <c r="E19" s="72">
        <v>100</v>
      </c>
      <c r="F19" s="112">
        <v>6604</v>
      </c>
      <c r="G19" s="82">
        <f t="shared" si="1"/>
        <v>7792.72</v>
      </c>
    </row>
    <row r="20" spans="1:7" x14ac:dyDescent="0.25">
      <c r="A20" s="41"/>
      <c r="B20" s="72">
        <v>150</v>
      </c>
      <c r="C20" s="112">
        <v>8498</v>
      </c>
      <c r="D20" s="82">
        <f t="shared" si="0"/>
        <v>10027.64</v>
      </c>
      <c r="E20" s="72">
        <v>150</v>
      </c>
      <c r="F20" s="112">
        <v>12746</v>
      </c>
      <c r="G20" s="82">
        <f t="shared" si="1"/>
        <v>15040.279999999999</v>
      </c>
    </row>
    <row r="21" spans="1:7" x14ac:dyDescent="0.25">
      <c r="A21" s="41"/>
      <c r="B21" s="72">
        <v>200</v>
      </c>
      <c r="C21" s="112">
        <v>14196</v>
      </c>
      <c r="D21" s="82">
        <f t="shared" si="0"/>
        <v>16751.28</v>
      </c>
      <c r="E21" s="72">
        <v>200</v>
      </c>
      <c r="F21" s="112">
        <v>21297</v>
      </c>
      <c r="G21" s="82">
        <f t="shared" si="1"/>
        <v>25130.46</v>
      </c>
    </row>
    <row r="22" spans="1:7" x14ac:dyDescent="0.25">
      <c r="A22" s="41"/>
    </row>
  </sheetData>
  <sheetProtection selectLockedCells="1" selectUnlockedCells="1"/>
  <customSheetViews>
    <customSheetView guid="{40AFCB5F-AC5B-4D1A-A56A-6108D817EC5A}" showPageBreaks="1" hiddenColumns="1" view="pageLayout">
      <selection activeCell="B4" sqref="B1:G65536"/>
      <pageMargins left="0.29166666666666669" right="0" top="1.1354166666666667" bottom="0" header="0" footer="0"/>
      <pageSetup paperSize="9" orientation="portrait" r:id="rId1"/>
      <headerFooter>
        <oddHeader>&amp;L&amp;G</oddHeader>
      </headerFooter>
    </customSheetView>
  </customSheetViews>
  <mergeCells count="4">
    <mergeCell ref="B7:D8"/>
    <mergeCell ref="E7:G8"/>
    <mergeCell ref="B9:D9"/>
    <mergeCell ref="E9:G9"/>
  </mergeCells>
  <pageMargins left="0.29166666666666669" right="0" top="1.1354166666666667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1" tint="0.14999847407452621"/>
  </sheetPr>
  <dimension ref="A1:D12"/>
  <sheetViews>
    <sheetView showWhiteSpace="0" view="pageLayout" zoomScaleNormal="100" workbookViewId="0">
      <selection activeCell="B1" sqref="B1"/>
    </sheetView>
  </sheetViews>
  <sheetFormatPr defaultRowHeight="15" x14ac:dyDescent="0.25"/>
  <cols>
    <col min="1" max="1" width="2.85546875" customWidth="1"/>
    <col min="2" max="2" width="43.5703125" customWidth="1"/>
    <col min="3" max="3" width="17.140625" hidden="1" customWidth="1"/>
    <col min="4" max="4" width="49" customWidth="1"/>
  </cols>
  <sheetData>
    <row r="1" spans="1:4" ht="104.25" customHeight="1" x14ac:dyDescent="0.25">
      <c r="A1" s="41"/>
      <c r="B1" s="41"/>
      <c r="C1" s="84"/>
      <c r="D1" s="65"/>
    </row>
    <row r="2" spans="1:4" ht="150" x14ac:dyDescent="0.25">
      <c r="A2" s="41"/>
      <c r="B2" s="84"/>
      <c r="C2" s="84"/>
      <c r="D2" s="84" t="s">
        <v>191</v>
      </c>
    </row>
    <row r="3" spans="1:4" x14ac:dyDescent="0.25">
      <c r="A3" s="41"/>
      <c r="B3" s="76" t="s">
        <v>102</v>
      </c>
      <c r="C3" s="76" t="s">
        <v>86</v>
      </c>
      <c r="D3" s="76" t="s">
        <v>86</v>
      </c>
    </row>
    <row r="4" spans="1:4" x14ac:dyDescent="0.25">
      <c r="A4" s="41"/>
      <c r="B4" s="62" t="s">
        <v>38</v>
      </c>
      <c r="C4" s="21">
        <v>1365</v>
      </c>
      <c r="D4" s="82">
        <f t="shared" ref="D4:D12" si="0">(C4+(C4*18%))</f>
        <v>1610.7</v>
      </c>
    </row>
    <row r="5" spans="1:4" x14ac:dyDescent="0.25">
      <c r="A5" s="41"/>
      <c r="B5" s="62" t="s">
        <v>101</v>
      </c>
      <c r="C5" s="21">
        <v>1786</v>
      </c>
      <c r="D5" s="82">
        <f t="shared" si="0"/>
        <v>2107.48</v>
      </c>
    </row>
    <row r="6" spans="1:4" x14ac:dyDescent="0.25">
      <c r="A6" s="41"/>
      <c r="B6" s="62" t="s">
        <v>40</v>
      </c>
      <c r="C6" s="21">
        <v>2082</v>
      </c>
      <c r="D6" s="82">
        <f t="shared" si="0"/>
        <v>2456.7600000000002</v>
      </c>
    </row>
    <row r="7" spans="1:4" x14ac:dyDescent="0.25">
      <c r="A7" s="41"/>
      <c r="B7" s="62" t="s">
        <v>41</v>
      </c>
      <c r="C7" s="21">
        <v>2555</v>
      </c>
      <c r="D7" s="82">
        <f t="shared" si="0"/>
        <v>3014.9</v>
      </c>
    </row>
    <row r="8" spans="1:4" x14ac:dyDescent="0.25">
      <c r="A8" s="41"/>
      <c r="B8" s="62" t="s">
        <v>42</v>
      </c>
      <c r="C8" s="21">
        <v>3405</v>
      </c>
      <c r="D8" s="82">
        <f t="shared" si="0"/>
        <v>4017.9</v>
      </c>
    </row>
    <row r="9" spans="1:4" x14ac:dyDescent="0.25">
      <c r="A9" s="41"/>
      <c r="B9" s="62" t="s">
        <v>43</v>
      </c>
      <c r="C9" s="21">
        <v>4184</v>
      </c>
      <c r="D9" s="82">
        <f t="shared" si="0"/>
        <v>4937.12</v>
      </c>
    </row>
    <row r="10" spans="1:4" x14ac:dyDescent="0.25">
      <c r="A10" s="41"/>
      <c r="B10" s="62" t="s">
        <v>44</v>
      </c>
      <c r="C10" s="21">
        <v>6029</v>
      </c>
      <c r="D10" s="82">
        <f t="shared" si="0"/>
        <v>7114.22</v>
      </c>
    </row>
    <row r="11" spans="1:4" x14ac:dyDescent="0.25">
      <c r="A11" s="41"/>
      <c r="B11" s="62" t="s">
        <v>46</v>
      </c>
      <c r="C11" s="21">
        <v>6981</v>
      </c>
      <c r="D11" s="82">
        <f t="shared" si="0"/>
        <v>8237.58</v>
      </c>
    </row>
    <row r="12" spans="1:4" x14ac:dyDescent="0.25">
      <c r="A12" s="41"/>
      <c r="B12" s="126" t="s">
        <v>225</v>
      </c>
      <c r="C12" s="21">
        <v>11424</v>
      </c>
      <c r="D12" s="82">
        <f t="shared" si="0"/>
        <v>13480.32</v>
      </c>
    </row>
  </sheetData>
  <sheetProtection selectLockedCells="1" selectUnlockedCells="1"/>
  <customSheetViews>
    <customSheetView guid="{40AFCB5F-AC5B-4D1A-A56A-6108D817EC5A}" showPageBreaks="1" hiddenColumns="1" view="pageLayout">
      <selection activeCell="B1" sqref="B1:D65536"/>
      <pageMargins left="0.3125" right="0" top="1.2916666666666667" bottom="0" header="0" footer="0"/>
      <pageSetup paperSize="9" orientation="portrait" r:id="rId1"/>
      <headerFooter>
        <oddHeader>&amp;L&amp;G</oddHeader>
      </headerFooter>
    </customSheetView>
  </customSheetViews>
  <pageMargins left="0.3125" right="0" top="1.2916666666666667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3" tint="-0.249977111117893"/>
  </sheetPr>
  <dimension ref="A1:H396"/>
  <sheetViews>
    <sheetView showWhiteSpace="0" view="pageLayout" zoomScaleNormal="100" workbookViewId="0">
      <selection activeCell="D1" sqref="D1"/>
    </sheetView>
  </sheetViews>
  <sheetFormatPr defaultRowHeight="15" x14ac:dyDescent="0.25"/>
  <cols>
    <col min="1" max="1" width="2.7109375" customWidth="1"/>
    <col min="2" max="2" width="31.28515625" customWidth="1"/>
    <col min="3" max="3" width="29.7109375" hidden="1" customWidth="1"/>
    <col min="4" max="4" width="21.28515625" customWidth="1"/>
    <col min="5" max="5" width="29.7109375" hidden="1" customWidth="1"/>
    <col min="6" max="6" width="25.7109375" customWidth="1"/>
    <col min="7" max="7" width="29.7109375" hidden="1" customWidth="1"/>
    <col min="8" max="8" width="17.7109375" customWidth="1"/>
  </cols>
  <sheetData>
    <row r="1" spans="1:8" ht="166.5" customHeight="1" x14ac:dyDescent="0.25">
      <c r="A1" s="41"/>
      <c r="B1" s="41"/>
      <c r="C1" s="41"/>
      <c r="D1" s="41"/>
      <c r="E1" s="41"/>
      <c r="F1" s="41"/>
      <c r="G1" s="41"/>
      <c r="H1" s="41"/>
    </row>
    <row r="2" spans="1:8" x14ac:dyDescent="0.25">
      <c r="A2" s="41"/>
      <c r="B2" s="41"/>
      <c r="C2" s="91"/>
      <c r="D2" s="332" t="s">
        <v>192</v>
      </c>
      <c r="E2" s="332"/>
      <c r="F2" s="332"/>
      <c r="G2" s="332"/>
      <c r="H2" s="332"/>
    </row>
    <row r="3" spans="1:8" x14ac:dyDescent="0.25">
      <c r="A3" s="41"/>
      <c r="B3" s="66"/>
      <c r="C3" s="66"/>
      <c r="D3" s="347"/>
      <c r="E3" s="347"/>
      <c r="F3" s="347"/>
      <c r="G3" s="347"/>
      <c r="H3" s="347"/>
    </row>
    <row r="4" spans="1:8" x14ac:dyDescent="0.25">
      <c r="A4" s="41"/>
      <c r="B4" s="328" t="s">
        <v>98</v>
      </c>
      <c r="C4" s="328" t="s">
        <v>140</v>
      </c>
      <c r="D4" s="315"/>
      <c r="E4" s="315"/>
      <c r="F4" s="315"/>
      <c r="G4" s="315"/>
      <c r="H4" s="330"/>
    </row>
    <row r="5" spans="1:8" x14ac:dyDescent="0.25">
      <c r="A5" s="41"/>
      <c r="B5" s="328"/>
      <c r="C5" s="62" t="s">
        <v>106</v>
      </c>
      <c r="D5" s="93">
        <v>1</v>
      </c>
      <c r="E5" s="76" t="s">
        <v>104</v>
      </c>
      <c r="F5" s="76">
        <v>1.6</v>
      </c>
      <c r="G5" s="76" t="s">
        <v>105</v>
      </c>
      <c r="H5" s="76">
        <v>2.5</v>
      </c>
    </row>
    <row r="6" spans="1:8" x14ac:dyDescent="0.25">
      <c r="A6" s="41"/>
      <c r="B6" s="62" t="s">
        <v>103</v>
      </c>
      <c r="C6" s="109">
        <v>79.64</v>
      </c>
      <c r="D6" s="82">
        <f t="shared" ref="D6:D23" si="0">(C6+(C6*18%))</f>
        <v>93.975200000000001</v>
      </c>
      <c r="E6" s="109">
        <v>88.483999999999995</v>
      </c>
      <c r="F6" s="82">
        <f t="shared" ref="F6:F23" si="1">(E6+(E6*18%))</f>
        <v>104.41112</v>
      </c>
      <c r="G6" s="109">
        <v>108.955</v>
      </c>
      <c r="H6" s="82">
        <f t="shared" ref="H6:H23" si="2">(G6+(G6*18%))</f>
        <v>128.5669</v>
      </c>
    </row>
    <row r="7" spans="1:8" x14ac:dyDescent="0.25">
      <c r="A7" s="41"/>
      <c r="B7" s="62" t="s">
        <v>107</v>
      </c>
      <c r="C7" s="109">
        <v>82.533000000000001</v>
      </c>
      <c r="D7" s="82">
        <f t="shared" si="0"/>
        <v>97.388940000000005</v>
      </c>
      <c r="E7" s="109">
        <v>91.695999999999998</v>
      </c>
      <c r="F7" s="82">
        <f t="shared" si="1"/>
        <v>108.20128</v>
      </c>
      <c r="G7" s="109">
        <v>112.91500000000001</v>
      </c>
      <c r="H7" s="82">
        <f t="shared" si="2"/>
        <v>133.2397</v>
      </c>
    </row>
    <row r="8" spans="1:8" x14ac:dyDescent="0.25">
      <c r="A8" s="41"/>
      <c r="B8" s="62" t="s">
        <v>108</v>
      </c>
      <c r="C8" s="109">
        <v>115.84100000000001</v>
      </c>
      <c r="D8" s="82">
        <f t="shared" si="0"/>
        <v>136.69238000000001</v>
      </c>
      <c r="E8" s="109">
        <v>128.71100000000001</v>
      </c>
      <c r="F8" s="82">
        <f t="shared" si="1"/>
        <v>151.87898000000001</v>
      </c>
      <c r="G8" s="109">
        <v>158.43299999999999</v>
      </c>
      <c r="H8" s="82">
        <f t="shared" si="2"/>
        <v>186.95094</v>
      </c>
    </row>
    <row r="9" spans="1:8" x14ac:dyDescent="0.25">
      <c r="A9" s="41"/>
      <c r="B9" s="62" t="s">
        <v>109</v>
      </c>
      <c r="C9" s="109">
        <v>137.566</v>
      </c>
      <c r="D9" s="82">
        <f t="shared" si="0"/>
        <v>162.32787999999999</v>
      </c>
      <c r="E9" s="109">
        <v>152.845</v>
      </c>
      <c r="F9" s="82">
        <f t="shared" si="1"/>
        <v>180.3571</v>
      </c>
      <c r="G9" s="109">
        <v>188.13300000000001</v>
      </c>
      <c r="H9" s="82">
        <f t="shared" si="2"/>
        <v>221.99694</v>
      </c>
    </row>
    <row r="10" spans="1:8" x14ac:dyDescent="0.25">
      <c r="A10" s="41"/>
      <c r="B10" s="62" t="s">
        <v>110</v>
      </c>
      <c r="C10" s="109">
        <v>152.042</v>
      </c>
      <c r="D10" s="82">
        <f t="shared" si="0"/>
        <v>179.40956</v>
      </c>
      <c r="E10" s="109">
        <v>168.93800000000002</v>
      </c>
      <c r="F10" s="82">
        <f t="shared" si="1"/>
        <v>199.34684000000001</v>
      </c>
      <c r="G10" s="109">
        <v>207.911</v>
      </c>
      <c r="H10" s="82">
        <f t="shared" si="2"/>
        <v>245.33498</v>
      </c>
    </row>
    <row r="11" spans="1:8" x14ac:dyDescent="0.25">
      <c r="A11" s="41"/>
      <c r="B11" s="62" t="s">
        <v>111</v>
      </c>
      <c r="C11" s="109">
        <v>195.49199999999999</v>
      </c>
      <c r="D11" s="82">
        <f t="shared" si="0"/>
        <v>230.68055999999999</v>
      </c>
      <c r="E11" s="109">
        <v>217.22799999999998</v>
      </c>
      <c r="F11" s="82">
        <f t="shared" si="1"/>
        <v>256.32903999999996</v>
      </c>
      <c r="G11" s="109">
        <v>267.38800000000003</v>
      </c>
      <c r="H11" s="82">
        <f t="shared" si="2"/>
        <v>315.51784000000004</v>
      </c>
    </row>
    <row r="12" spans="1:8" x14ac:dyDescent="0.25">
      <c r="A12" s="41"/>
      <c r="B12" s="62" t="s">
        <v>112</v>
      </c>
      <c r="C12" s="109">
        <v>260.65600000000001</v>
      </c>
      <c r="D12" s="82">
        <f t="shared" si="0"/>
        <v>307.57407999999998</v>
      </c>
      <c r="E12" s="109">
        <v>289.61900000000003</v>
      </c>
      <c r="F12" s="82">
        <f t="shared" si="1"/>
        <v>341.75042000000002</v>
      </c>
      <c r="G12" s="109">
        <v>356.411</v>
      </c>
      <c r="H12" s="82">
        <f t="shared" si="2"/>
        <v>420.56497999999999</v>
      </c>
    </row>
    <row r="13" spans="1:8" x14ac:dyDescent="0.25">
      <c r="A13" s="41"/>
      <c r="B13" s="62" t="s">
        <v>113</v>
      </c>
      <c r="C13" s="109">
        <v>347.54499999999996</v>
      </c>
      <c r="D13" s="82">
        <f t="shared" si="0"/>
        <v>410.10309999999993</v>
      </c>
      <c r="E13" s="109">
        <v>386.166</v>
      </c>
      <c r="F13" s="82">
        <f t="shared" si="1"/>
        <v>455.67588000000001</v>
      </c>
      <c r="G13" s="109">
        <v>460.35</v>
      </c>
      <c r="H13" s="82">
        <f t="shared" si="2"/>
        <v>543.21299999999997</v>
      </c>
    </row>
    <row r="14" spans="1:8" x14ac:dyDescent="0.25">
      <c r="A14" s="41"/>
      <c r="B14" s="62" t="s">
        <v>114</v>
      </c>
      <c r="C14" s="109">
        <v>450.25199999999995</v>
      </c>
      <c r="D14" s="82">
        <f t="shared" si="0"/>
        <v>531.29735999999991</v>
      </c>
      <c r="E14" s="109">
        <v>500.26799999999997</v>
      </c>
      <c r="F14" s="82">
        <f t="shared" si="1"/>
        <v>590.31623999999999</v>
      </c>
      <c r="G14" s="109">
        <v>615.63599999999997</v>
      </c>
      <c r="H14" s="82">
        <f t="shared" si="2"/>
        <v>726.45047999999997</v>
      </c>
    </row>
    <row r="15" spans="1:8" x14ac:dyDescent="0.25">
      <c r="A15" s="41"/>
      <c r="B15" s="62" t="s">
        <v>115</v>
      </c>
      <c r="C15" s="109">
        <v>509.49599999999998</v>
      </c>
      <c r="D15" s="82">
        <f t="shared" si="0"/>
        <v>601.20528000000002</v>
      </c>
      <c r="E15" s="109">
        <v>566.1</v>
      </c>
      <c r="F15" s="82">
        <f t="shared" si="1"/>
        <v>667.99800000000005</v>
      </c>
      <c r="G15" s="109">
        <v>696.6</v>
      </c>
      <c r="H15" s="82">
        <f t="shared" si="2"/>
        <v>821.98800000000006</v>
      </c>
    </row>
    <row r="16" spans="1:8" x14ac:dyDescent="0.25">
      <c r="A16" s="41"/>
      <c r="B16" s="62" t="s">
        <v>116</v>
      </c>
      <c r="C16" s="109">
        <v>687.22800000000007</v>
      </c>
      <c r="D16" s="82">
        <f t="shared" si="0"/>
        <v>810.9290400000001</v>
      </c>
      <c r="E16" s="109">
        <v>763.58400000000006</v>
      </c>
      <c r="F16" s="82">
        <f t="shared" si="1"/>
        <v>901.02912000000003</v>
      </c>
      <c r="G16" s="109">
        <v>980.44799999999998</v>
      </c>
      <c r="H16" s="82">
        <f t="shared" si="2"/>
        <v>1156.9286400000001</v>
      </c>
    </row>
    <row r="17" spans="1:8" x14ac:dyDescent="0.25">
      <c r="A17" s="41"/>
      <c r="B17" s="62" t="s">
        <v>117</v>
      </c>
      <c r="C17" s="109">
        <v>900.49199999999996</v>
      </c>
      <c r="D17" s="82">
        <f t="shared" si="0"/>
        <v>1062.5805599999999</v>
      </c>
      <c r="E17" s="109">
        <v>1000.56</v>
      </c>
      <c r="F17" s="82">
        <f t="shared" si="1"/>
        <v>1180.6607999999999</v>
      </c>
      <c r="G17" s="109">
        <v>1284.7800000000002</v>
      </c>
      <c r="H17" s="82">
        <f t="shared" si="2"/>
        <v>1516.0404000000003</v>
      </c>
    </row>
    <row r="18" spans="1:8" x14ac:dyDescent="0.25">
      <c r="A18" s="41"/>
      <c r="B18" s="62" t="s">
        <v>118</v>
      </c>
      <c r="C18" s="109">
        <v>1125.876</v>
      </c>
      <c r="D18" s="82">
        <f t="shared" si="0"/>
        <v>1328.53368</v>
      </c>
      <c r="E18" s="109">
        <v>1250.6759999999999</v>
      </c>
      <c r="F18" s="82">
        <f t="shared" si="1"/>
        <v>1475.7976799999999</v>
      </c>
      <c r="G18" s="109">
        <v>1605.864</v>
      </c>
      <c r="H18" s="82">
        <f t="shared" si="2"/>
        <v>1894.9195199999999</v>
      </c>
    </row>
    <row r="19" spans="1:8" x14ac:dyDescent="0.25">
      <c r="A19" s="41"/>
      <c r="B19" s="62" t="s">
        <v>119</v>
      </c>
      <c r="C19" s="109">
        <v>1500.7800000000002</v>
      </c>
      <c r="D19" s="82">
        <f t="shared" si="0"/>
        <v>1770.9204000000002</v>
      </c>
      <c r="E19" s="109">
        <v>1882.6079999999999</v>
      </c>
      <c r="F19" s="82">
        <f t="shared" si="1"/>
        <v>2221.4774400000001</v>
      </c>
      <c r="G19" s="109">
        <v>2543.9279999999999</v>
      </c>
      <c r="H19" s="82">
        <f t="shared" si="2"/>
        <v>3001.8350399999999</v>
      </c>
    </row>
    <row r="20" spans="1:8" x14ac:dyDescent="0.25">
      <c r="A20" s="41"/>
      <c r="B20" s="62" t="s">
        <v>120</v>
      </c>
      <c r="C20" s="109">
        <v>2178.96</v>
      </c>
      <c r="D20" s="82">
        <f t="shared" si="0"/>
        <v>2571.1728000000003</v>
      </c>
      <c r="E20" s="109">
        <v>3199.14</v>
      </c>
      <c r="F20" s="82">
        <f t="shared" si="1"/>
        <v>3774.9852000000001</v>
      </c>
      <c r="G20" s="109">
        <v>4064.3879999999999</v>
      </c>
      <c r="H20" s="82">
        <f t="shared" si="2"/>
        <v>4795.9778399999996</v>
      </c>
    </row>
    <row r="21" spans="1:8" x14ac:dyDescent="0.25">
      <c r="A21" s="41"/>
      <c r="B21" s="62" t="s">
        <v>121</v>
      </c>
      <c r="C21" s="109">
        <v>3529.7759999999998</v>
      </c>
      <c r="D21" s="82">
        <f t="shared" si="0"/>
        <v>4165.1356799999994</v>
      </c>
      <c r="E21" s="109">
        <v>3555.1080000000002</v>
      </c>
      <c r="F21" s="82">
        <f t="shared" si="1"/>
        <v>4195.0274399999998</v>
      </c>
      <c r="G21" s="109">
        <v>4675.9080000000004</v>
      </c>
      <c r="H21" s="82">
        <f t="shared" si="2"/>
        <v>5517.5714400000006</v>
      </c>
    </row>
    <row r="22" spans="1:8" x14ac:dyDescent="0.25">
      <c r="A22" s="41"/>
      <c r="B22" s="62" t="s">
        <v>122</v>
      </c>
      <c r="C22" s="109">
        <v>3507.72</v>
      </c>
      <c r="D22" s="82">
        <f t="shared" si="0"/>
        <v>4139.1095999999998</v>
      </c>
      <c r="E22" s="109">
        <v>4120.692</v>
      </c>
      <c r="F22" s="82">
        <f t="shared" si="1"/>
        <v>4862.4165599999997</v>
      </c>
      <c r="G22" s="109">
        <v>5168.9399999999996</v>
      </c>
      <c r="H22" s="82">
        <f t="shared" si="2"/>
        <v>6099.3491999999997</v>
      </c>
    </row>
    <row r="23" spans="1:8" x14ac:dyDescent="0.25">
      <c r="A23" s="41"/>
      <c r="B23" s="62" t="s">
        <v>123</v>
      </c>
      <c r="C23" s="109">
        <v>4353.2280000000001</v>
      </c>
      <c r="D23" s="82">
        <f t="shared" si="0"/>
        <v>5136.8090400000001</v>
      </c>
      <c r="E23" s="109">
        <v>4725.4679999999998</v>
      </c>
      <c r="F23" s="82">
        <f t="shared" si="1"/>
        <v>5576.05224</v>
      </c>
      <c r="G23" s="109">
        <v>5435.7120000000004</v>
      </c>
      <c r="H23" s="82">
        <f t="shared" si="2"/>
        <v>6414.1401600000008</v>
      </c>
    </row>
    <row r="47" spans="1:8" x14ac:dyDescent="0.25">
      <c r="A47" s="40"/>
      <c r="B47" s="40"/>
      <c r="C47" s="40"/>
      <c r="D47" s="40"/>
      <c r="E47" s="40"/>
      <c r="F47" s="40"/>
      <c r="G47" s="40"/>
      <c r="H47" s="40"/>
    </row>
    <row r="48" spans="1:8" x14ac:dyDescent="0.25">
      <c r="A48" s="40"/>
      <c r="B48" s="40"/>
      <c r="C48" s="40"/>
      <c r="D48" s="40"/>
      <c r="E48" s="40"/>
      <c r="F48" s="40"/>
      <c r="G48" s="40"/>
      <c r="H48" s="40"/>
    </row>
    <row r="49" spans="1:8" x14ac:dyDescent="0.25">
      <c r="A49" s="40"/>
      <c r="B49" s="40"/>
      <c r="C49" s="40"/>
      <c r="D49" s="40"/>
      <c r="E49" s="40"/>
      <c r="F49" s="40"/>
      <c r="G49" s="40"/>
      <c r="H49" s="40"/>
    </row>
    <row r="50" spans="1:8" x14ac:dyDescent="0.25">
      <c r="A50" s="40"/>
      <c r="B50" s="40"/>
      <c r="C50" s="40"/>
      <c r="D50" s="40"/>
      <c r="E50" s="40"/>
      <c r="F50" s="40"/>
      <c r="G50" s="40"/>
      <c r="H50" s="40"/>
    </row>
    <row r="51" spans="1:8" x14ac:dyDescent="0.25">
      <c r="A51" s="40"/>
      <c r="B51" s="40"/>
      <c r="C51" s="40"/>
      <c r="D51" s="40"/>
      <c r="E51" s="40"/>
      <c r="F51" s="40"/>
      <c r="G51" s="40"/>
      <c r="H51" s="40"/>
    </row>
    <row r="52" spans="1:8" x14ac:dyDescent="0.25">
      <c r="A52" s="40"/>
      <c r="B52" s="40"/>
      <c r="C52" s="40"/>
      <c r="D52" s="40"/>
      <c r="E52" s="40"/>
      <c r="F52" s="40"/>
      <c r="G52" s="40"/>
      <c r="H52" s="40"/>
    </row>
    <row r="53" spans="1:8" x14ac:dyDescent="0.25">
      <c r="A53" s="40"/>
      <c r="B53" s="40"/>
      <c r="C53" s="40"/>
      <c r="D53" s="40"/>
      <c r="E53" s="40"/>
      <c r="F53" s="40"/>
      <c r="G53" s="40"/>
      <c r="H53" s="40"/>
    </row>
    <row r="54" spans="1:8" x14ac:dyDescent="0.25">
      <c r="A54" s="40"/>
      <c r="B54" s="40"/>
      <c r="C54" s="40"/>
      <c r="D54" s="40"/>
      <c r="E54" s="40"/>
      <c r="F54" s="40"/>
      <c r="G54" s="40"/>
      <c r="H54" s="40"/>
    </row>
    <row r="55" spans="1:8" x14ac:dyDescent="0.25">
      <c r="A55" s="40"/>
      <c r="B55" s="40"/>
      <c r="C55" s="40"/>
      <c r="D55" s="40"/>
      <c r="E55" s="40"/>
      <c r="F55" s="40"/>
      <c r="G55" s="40"/>
      <c r="H55" s="40"/>
    </row>
    <row r="56" spans="1:8" x14ac:dyDescent="0.25">
      <c r="A56" s="40"/>
      <c r="B56" s="40"/>
      <c r="C56" s="40"/>
      <c r="D56" s="40"/>
      <c r="E56" s="40"/>
      <c r="F56" s="40"/>
      <c r="G56" s="40"/>
      <c r="H56" s="40"/>
    </row>
    <row r="57" spans="1:8" x14ac:dyDescent="0.25">
      <c r="A57" s="40"/>
      <c r="B57" s="40"/>
      <c r="C57" s="40"/>
      <c r="D57" s="40"/>
      <c r="E57" s="40"/>
      <c r="F57" s="40"/>
      <c r="G57" s="40"/>
      <c r="H57" s="40"/>
    </row>
    <row r="58" spans="1:8" x14ac:dyDescent="0.25">
      <c r="A58" s="40"/>
      <c r="B58" s="40"/>
      <c r="C58" s="40"/>
      <c r="D58" s="40"/>
      <c r="E58" s="40"/>
      <c r="F58" s="40"/>
      <c r="G58" s="40"/>
      <c r="H58" s="40"/>
    </row>
    <row r="59" spans="1:8" x14ac:dyDescent="0.25">
      <c r="A59" s="40"/>
      <c r="B59" s="40"/>
      <c r="C59" s="40"/>
      <c r="D59" s="40"/>
      <c r="E59" s="40"/>
      <c r="F59" s="40"/>
      <c r="G59" s="40"/>
      <c r="H59" s="40"/>
    </row>
    <row r="60" spans="1:8" x14ac:dyDescent="0.25">
      <c r="A60" s="40"/>
      <c r="B60" s="40"/>
      <c r="C60" s="40"/>
      <c r="D60" s="40"/>
      <c r="E60" s="40"/>
      <c r="F60" s="40"/>
      <c r="G60" s="40"/>
      <c r="H60" s="40"/>
    </row>
    <row r="61" spans="1:8" x14ac:dyDescent="0.25">
      <c r="A61" s="40"/>
      <c r="B61" s="40"/>
      <c r="C61" s="40"/>
      <c r="D61" s="40"/>
      <c r="E61" s="40"/>
      <c r="F61" s="40"/>
      <c r="G61" s="40"/>
      <c r="H61" s="40"/>
    </row>
    <row r="62" spans="1:8" x14ac:dyDescent="0.25">
      <c r="A62" s="40"/>
      <c r="B62" s="40"/>
      <c r="C62" s="40"/>
      <c r="D62" s="40"/>
      <c r="E62" s="40"/>
      <c r="F62" s="40"/>
      <c r="G62" s="40"/>
      <c r="H62" s="40"/>
    </row>
    <row r="63" spans="1:8" x14ac:dyDescent="0.25">
      <c r="A63" s="40"/>
      <c r="B63" s="40"/>
      <c r="C63" s="40"/>
      <c r="D63" s="40"/>
      <c r="E63" s="40"/>
      <c r="F63" s="40"/>
      <c r="G63" s="40"/>
      <c r="H63" s="40"/>
    </row>
    <row r="64" spans="1:8" x14ac:dyDescent="0.25">
      <c r="A64" s="40"/>
      <c r="B64" s="40"/>
      <c r="C64" s="40"/>
      <c r="D64" s="40"/>
      <c r="E64" s="40"/>
      <c r="F64" s="40"/>
      <c r="G64" s="40"/>
      <c r="H64" s="40"/>
    </row>
    <row r="65" spans="1:8" x14ac:dyDescent="0.25">
      <c r="A65" s="40"/>
      <c r="B65" s="40"/>
      <c r="C65" s="40"/>
      <c r="D65" s="40"/>
      <c r="E65" s="40"/>
      <c r="F65" s="40"/>
      <c r="G65" s="40"/>
      <c r="H65" s="40"/>
    </row>
    <row r="66" spans="1:8" x14ac:dyDescent="0.25">
      <c r="A66" s="40"/>
      <c r="B66" s="40"/>
      <c r="C66" s="40"/>
      <c r="D66" s="40"/>
      <c r="E66" s="40"/>
      <c r="F66" s="40"/>
      <c r="G66" s="40"/>
      <c r="H66" s="40"/>
    </row>
    <row r="67" spans="1:8" x14ac:dyDescent="0.25">
      <c r="A67" s="40"/>
      <c r="B67" s="40"/>
      <c r="C67" s="40"/>
      <c r="D67" s="40"/>
      <c r="E67" s="40"/>
      <c r="F67" s="40"/>
      <c r="G67" s="40"/>
      <c r="H67" s="40"/>
    </row>
    <row r="68" spans="1:8" x14ac:dyDescent="0.25">
      <c r="A68" s="40"/>
      <c r="B68" s="40"/>
      <c r="C68" s="40"/>
      <c r="D68" s="40"/>
      <c r="E68" s="40"/>
      <c r="F68" s="40"/>
      <c r="G68" s="40"/>
      <c r="H68" s="40"/>
    </row>
    <row r="69" spans="1:8" x14ac:dyDescent="0.25">
      <c r="A69" s="40"/>
      <c r="B69" s="40"/>
      <c r="C69" s="40"/>
      <c r="D69" s="40"/>
      <c r="E69" s="40"/>
      <c r="F69" s="40"/>
      <c r="G69" s="40"/>
      <c r="H69" s="40"/>
    </row>
    <row r="70" spans="1:8" x14ac:dyDescent="0.25">
      <c r="A70" s="40"/>
      <c r="B70" s="40"/>
      <c r="C70" s="40"/>
      <c r="D70" s="40"/>
      <c r="E70" s="40"/>
      <c r="F70" s="40"/>
      <c r="G70" s="40"/>
      <c r="H70" s="40"/>
    </row>
    <row r="71" spans="1:8" x14ac:dyDescent="0.25">
      <c r="A71" s="40"/>
      <c r="B71" s="40"/>
      <c r="C71" s="40"/>
      <c r="D71" s="40"/>
      <c r="E71" s="40"/>
      <c r="F71" s="40"/>
      <c r="G71" s="40"/>
      <c r="H71" s="40"/>
    </row>
    <row r="72" spans="1:8" x14ac:dyDescent="0.25">
      <c r="A72" s="40"/>
      <c r="B72" s="40"/>
      <c r="C72" s="40"/>
      <c r="D72" s="40"/>
      <c r="E72" s="40"/>
      <c r="F72" s="40"/>
      <c r="G72" s="40"/>
      <c r="H72" s="40"/>
    </row>
    <row r="73" spans="1:8" x14ac:dyDescent="0.25">
      <c r="A73" s="40"/>
      <c r="B73" s="40"/>
      <c r="C73" s="40"/>
      <c r="D73" s="40"/>
      <c r="E73" s="40"/>
      <c r="F73" s="40"/>
      <c r="G73" s="40"/>
      <c r="H73" s="40"/>
    </row>
    <row r="74" spans="1:8" x14ac:dyDescent="0.25">
      <c r="A74" s="40"/>
      <c r="B74" s="40"/>
      <c r="C74" s="40"/>
      <c r="D74" s="40"/>
      <c r="E74" s="40"/>
      <c r="F74" s="40"/>
      <c r="G74" s="40"/>
      <c r="H74" s="40"/>
    </row>
    <row r="75" spans="1:8" x14ac:dyDescent="0.25">
      <c r="A75" s="40"/>
      <c r="B75" s="40"/>
      <c r="C75" s="40"/>
      <c r="D75" s="40"/>
      <c r="E75" s="40"/>
      <c r="F75" s="40"/>
      <c r="G75" s="40"/>
      <c r="H75" s="40"/>
    </row>
    <row r="76" spans="1:8" x14ac:dyDescent="0.25">
      <c r="A76" s="40"/>
      <c r="B76" s="40"/>
      <c r="C76" s="40"/>
      <c r="D76" s="40"/>
      <c r="E76" s="40"/>
      <c r="F76" s="40"/>
      <c r="G76" s="40"/>
      <c r="H76" s="40"/>
    </row>
    <row r="77" spans="1:8" x14ac:dyDescent="0.25">
      <c r="A77" s="40"/>
      <c r="B77" s="40"/>
      <c r="C77" s="40"/>
      <c r="D77" s="40"/>
      <c r="E77" s="40"/>
      <c r="F77" s="40"/>
      <c r="G77" s="40"/>
      <c r="H77" s="40"/>
    </row>
    <row r="78" spans="1:8" x14ac:dyDescent="0.25">
      <c r="A78" s="40"/>
      <c r="B78" s="40"/>
      <c r="C78" s="40"/>
      <c r="D78" s="40"/>
      <c r="E78" s="40"/>
      <c r="F78" s="40"/>
      <c r="G78" s="40"/>
      <c r="H78" s="40"/>
    </row>
    <row r="79" spans="1:8" x14ac:dyDescent="0.25">
      <c r="A79" s="40"/>
      <c r="B79" s="40"/>
      <c r="C79" s="40"/>
      <c r="D79" s="40"/>
      <c r="E79" s="40"/>
      <c r="F79" s="40"/>
      <c r="G79" s="40"/>
      <c r="H79" s="40"/>
    </row>
    <row r="80" spans="1:8" x14ac:dyDescent="0.25">
      <c r="A80" s="40"/>
      <c r="B80" s="40"/>
      <c r="C80" s="40"/>
      <c r="D80" s="40"/>
      <c r="E80" s="40"/>
      <c r="F80" s="40"/>
      <c r="G80" s="40"/>
      <c r="H80" s="40"/>
    </row>
    <row r="81" spans="1:8" x14ac:dyDescent="0.25">
      <c r="A81" s="40"/>
      <c r="B81" s="40"/>
      <c r="C81" s="40"/>
      <c r="D81" s="40"/>
      <c r="E81" s="40"/>
      <c r="F81" s="40"/>
      <c r="G81" s="40"/>
      <c r="H81" s="40"/>
    </row>
    <row r="82" spans="1:8" x14ac:dyDescent="0.25">
      <c r="A82" s="40"/>
      <c r="B82" s="40"/>
      <c r="C82" s="40"/>
      <c r="D82" s="40"/>
      <c r="E82" s="40"/>
      <c r="F82" s="40"/>
      <c r="G82" s="40"/>
      <c r="H82" s="40"/>
    </row>
    <row r="83" spans="1:8" x14ac:dyDescent="0.25">
      <c r="A83" s="40"/>
      <c r="B83" s="40"/>
      <c r="C83" s="40"/>
      <c r="D83" s="40"/>
      <c r="E83" s="40"/>
      <c r="F83" s="40"/>
      <c r="G83" s="40"/>
      <c r="H83" s="40"/>
    </row>
    <row r="84" spans="1:8" x14ac:dyDescent="0.25">
      <c r="A84" s="40"/>
      <c r="B84" s="40"/>
      <c r="C84" s="40"/>
      <c r="D84" s="40"/>
      <c r="E84" s="40"/>
      <c r="F84" s="40"/>
      <c r="G84" s="40"/>
      <c r="H84" s="40"/>
    </row>
    <row r="85" spans="1:8" x14ac:dyDescent="0.25">
      <c r="A85" s="40"/>
      <c r="B85" s="40"/>
      <c r="C85" s="40"/>
      <c r="D85" s="40"/>
      <c r="E85" s="40"/>
      <c r="F85" s="40"/>
      <c r="G85" s="40"/>
      <c r="H85" s="40"/>
    </row>
    <row r="86" spans="1:8" x14ac:dyDescent="0.25">
      <c r="A86" s="40"/>
      <c r="B86" s="40"/>
      <c r="C86" s="40"/>
      <c r="D86" s="40"/>
      <c r="E86" s="40"/>
      <c r="F86" s="40"/>
      <c r="G86" s="40"/>
      <c r="H86" s="40"/>
    </row>
    <row r="87" spans="1:8" x14ac:dyDescent="0.25">
      <c r="A87" s="40"/>
      <c r="B87" s="40"/>
      <c r="C87" s="40"/>
      <c r="D87" s="40"/>
      <c r="E87" s="40"/>
      <c r="F87" s="40"/>
      <c r="G87" s="40"/>
      <c r="H87" s="40"/>
    </row>
    <row r="88" spans="1:8" x14ac:dyDescent="0.25">
      <c r="A88" s="40"/>
      <c r="B88" s="40"/>
      <c r="C88" s="40"/>
      <c r="D88" s="40"/>
      <c r="E88" s="40"/>
      <c r="F88" s="40"/>
      <c r="G88" s="40"/>
      <c r="H88" s="40"/>
    </row>
    <row r="89" spans="1:8" x14ac:dyDescent="0.25">
      <c r="A89" s="40"/>
      <c r="B89" s="40"/>
      <c r="C89" s="40"/>
      <c r="D89" s="40"/>
      <c r="E89" s="40"/>
      <c r="F89" s="40"/>
      <c r="G89" s="40"/>
      <c r="H89" s="40"/>
    </row>
    <row r="90" spans="1:8" x14ac:dyDescent="0.25">
      <c r="A90" s="40"/>
      <c r="B90" s="40"/>
      <c r="C90" s="40"/>
      <c r="D90" s="40"/>
      <c r="E90" s="40"/>
      <c r="F90" s="40"/>
      <c r="G90" s="40"/>
      <c r="H90" s="40"/>
    </row>
    <row r="91" spans="1:8" x14ac:dyDescent="0.25">
      <c r="A91" s="40"/>
      <c r="B91" s="40"/>
      <c r="C91" s="40"/>
      <c r="D91" s="40"/>
      <c r="E91" s="40"/>
      <c r="F91" s="40"/>
      <c r="G91" s="40"/>
      <c r="H91" s="40"/>
    </row>
    <row r="92" spans="1:8" x14ac:dyDescent="0.25">
      <c r="A92" s="40"/>
      <c r="B92" s="40"/>
      <c r="C92" s="40"/>
      <c r="D92" s="40"/>
      <c r="E92" s="40"/>
      <c r="F92" s="40"/>
      <c r="G92" s="40"/>
      <c r="H92" s="40"/>
    </row>
    <row r="93" spans="1:8" x14ac:dyDescent="0.25">
      <c r="A93" s="40"/>
      <c r="B93" s="40"/>
      <c r="C93" s="40"/>
      <c r="D93" s="40"/>
      <c r="E93" s="40"/>
      <c r="F93" s="40"/>
      <c r="G93" s="40"/>
      <c r="H93" s="40"/>
    </row>
    <row r="94" spans="1:8" x14ac:dyDescent="0.25">
      <c r="A94" s="40"/>
      <c r="B94" s="40"/>
      <c r="C94" s="40"/>
      <c r="D94" s="40"/>
      <c r="E94" s="40"/>
      <c r="F94" s="40"/>
      <c r="G94" s="40"/>
      <c r="H94" s="40"/>
    </row>
    <row r="95" spans="1:8" x14ac:dyDescent="0.25">
      <c r="A95" s="40"/>
      <c r="B95" s="40"/>
      <c r="C95" s="40"/>
      <c r="D95" s="40"/>
      <c r="E95" s="40"/>
      <c r="F95" s="40"/>
      <c r="G95" s="40"/>
      <c r="H95" s="40"/>
    </row>
    <row r="96" spans="1:8" x14ac:dyDescent="0.25">
      <c r="A96" s="40"/>
      <c r="B96" s="40"/>
      <c r="C96" s="40"/>
      <c r="D96" s="40"/>
      <c r="E96" s="40"/>
      <c r="F96" s="40"/>
      <c r="G96" s="40"/>
      <c r="H96" s="40"/>
    </row>
    <row r="97" spans="1:8" x14ac:dyDescent="0.25">
      <c r="A97" s="40"/>
      <c r="B97" s="40"/>
      <c r="C97" s="40"/>
      <c r="D97" s="40"/>
      <c r="E97" s="40"/>
      <c r="F97" s="40"/>
      <c r="G97" s="40"/>
      <c r="H97" s="40"/>
    </row>
    <row r="98" spans="1:8" x14ac:dyDescent="0.25">
      <c r="A98" s="40"/>
      <c r="B98" s="40"/>
      <c r="C98" s="40"/>
      <c r="D98" s="40"/>
      <c r="E98" s="40"/>
      <c r="F98" s="40"/>
      <c r="G98" s="40"/>
      <c r="H98" s="40"/>
    </row>
    <row r="99" spans="1:8" x14ac:dyDescent="0.25">
      <c r="A99" s="40"/>
      <c r="B99" s="40"/>
      <c r="C99" s="40"/>
      <c r="D99" s="40"/>
      <c r="E99" s="40"/>
      <c r="F99" s="40"/>
      <c r="G99" s="40"/>
      <c r="H99" s="40"/>
    </row>
    <row r="100" spans="1:8" x14ac:dyDescent="0.25">
      <c r="A100" s="40"/>
      <c r="B100" s="40"/>
      <c r="C100" s="40"/>
      <c r="D100" s="40"/>
      <c r="E100" s="40"/>
      <c r="F100" s="40"/>
      <c r="G100" s="40"/>
      <c r="H100" s="40"/>
    </row>
    <row r="101" spans="1:8" x14ac:dyDescent="0.25">
      <c r="A101" s="40"/>
      <c r="B101" s="40"/>
      <c r="C101" s="40"/>
      <c r="D101" s="40"/>
      <c r="E101" s="40"/>
      <c r="F101" s="40"/>
      <c r="G101" s="40"/>
      <c r="H101" s="40"/>
    </row>
    <row r="102" spans="1:8" x14ac:dyDescent="0.25">
      <c r="A102" s="40"/>
      <c r="B102" s="40"/>
      <c r="C102" s="40"/>
      <c r="D102" s="40"/>
      <c r="E102" s="40"/>
      <c r="F102" s="40"/>
      <c r="G102" s="40"/>
      <c r="H102" s="40"/>
    </row>
    <row r="103" spans="1:8" x14ac:dyDescent="0.25">
      <c r="A103" s="40"/>
      <c r="B103" s="40"/>
      <c r="C103" s="40"/>
      <c r="D103" s="40"/>
      <c r="E103" s="40"/>
      <c r="F103" s="40"/>
      <c r="G103" s="40"/>
      <c r="H103" s="40"/>
    </row>
    <row r="104" spans="1:8" x14ac:dyDescent="0.25">
      <c r="A104" s="40"/>
      <c r="B104" s="40"/>
      <c r="C104" s="40"/>
      <c r="D104" s="40"/>
      <c r="E104" s="40"/>
      <c r="F104" s="40"/>
      <c r="G104" s="40"/>
      <c r="H104" s="40"/>
    </row>
    <row r="105" spans="1:8" x14ac:dyDescent="0.25">
      <c r="A105" s="40"/>
      <c r="B105" s="40"/>
      <c r="C105" s="40"/>
      <c r="D105" s="40"/>
      <c r="E105" s="40"/>
      <c r="F105" s="40"/>
      <c r="G105" s="40"/>
      <c r="H105" s="40"/>
    </row>
    <row r="106" spans="1:8" x14ac:dyDescent="0.25">
      <c r="A106" s="40"/>
      <c r="B106" s="40"/>
      <c r="C106" s="40"/>
      <c r="D106" s="40"/>
      <c r="E106" s="40"/>
      <c r="F106" s="40"/>
      <c r="G106" s="40"/>
      <c r="H106" s="40"/>
    </row>
    <row r="107" spans="1:8" x14ac:dyDescent="0.25">
      <c r="A107" s="40"/>
      <c r="B107" s="40"/>
      <c r="C107" s="40"/>
      <c r="D107" s="40"/>
      <c r="E107" s="40"/>
      <c r="F107" s="40"/>
      <c r="G107" s="40"/>
      <c r="H107" s="40"/>
    </row>
    <row r="108" spans="1:8" x14ac:dyDescent="0.25">
      <c r="A108" s="40"/>
      <c r="B108" s="40"/>
      <c r="C108" s="40"/>
      <c r="D108" s="40"/>
      <c r="E108" s="40"/>
      <c r="F108" s="40"/>
      <c r="G108" s="40"/>
      <c r="H108" s="40"/>
    </row>
    <row r="109" spans="1:8" x14ac:dyDescent="0.25">
      <c r="A109" s="40"/>
      <c r="B109" s="40"/>
      <c r="C109" s="40"/>
      <c r="D109" s="40"/>
      <c r="E109" s="40"/>
      <c r="F109" s="40"/>
      <c r="G109" s="40"/>
      <c r="H109" s="40"/>
    </row>
    <row r="110" spans="1:8" x14ac:dyDescent="0.25">
      <c r="A110" s="40"/>
      <c r="B110" s="40"/>
      <c r="C110" s="40"/>
      <c r="D110" s="40"/>
      <c r="E110" s="40"/>
      <c r="F110" s="40"/>
      <c r="G110" s="40"/>
      <c r="H110" s="40"/>
    </row>
    <row r="111" spans="1:8" x14ac:dyDescent="0.25">
      <c r="A111" s="40"/>
      <c r="B111" s="40"/>
      <c r="C111" s="40"/>
      <c r="D111" s="40"/>
      <c r="E111" s="40"/>
      <c r="F111" s="40"/>
      <c r="G111" s="40"/>
      <c r="H111" s="40"/>
    </row>
    <row r="112" spans="1:8" x14ac:dyDescent="0.25">
      <c r="A112" s="40"/>
      <c r="B112" s="40"/>
      <c r="C112" s="40"/>
      <c r="D112" s="40"/>
      <c r="E112" s="40"/>
      <c r="F112" s="40"/>
      <c r="G112" s="40"/>
      <c r="H112" s="40"/>
    </row>
    <row r="113" spans="1:8" x14ac:dyDescent="0.25">
      <c r="A113" s="40"/>
      <c r="B113" s="40"/>
      <c r="C113" s="40"/>
      <c r="D113" s="40"/>
      <c r="E113" s="40"/>
      <c r="F113" s="40"/>
      <c r="G113" s="40"/>
      <c r="H113" s="40"/>
    </row>
    <row r="114" spans="1:8" x14ac:dyDescent="0.25">
      <c r="A114" s="40"/>
      <c r="B114" s="40"/>
      <c r="C114" s="40"/>
      <c r="D114" s="40"/>
      <c r="E114" s="40"/>
      <c r="F114" s="40"/>
      <c r="G114" s="40"/>
      <c r="H114" s="40"/>
    </row>
    <row r="115" spans="1:8" x14ac:dyDescent="0.25">
      <c r="A115" s="40"/>
      <c r="B115" s="40"/>
      <c r="C115" s="40"/>
      <c r="D115" s="40"/>
      <c r="E115" s="40"/>
      <c r="F115" s="40"/>
      <c r="G115" s="40"/>
      <c r="H115" s="40"/>
    </row>
    <row r="116" spans="1:8" x14ac:dyDescent="0.25">
      <c r="A116" s="40"/>
      <c r="B116" s="40"/>
      <c r="C116" s="40"/>
      <c r="D116" s="40"/>
      <c r="E116" s="40"/>
      <c r="F116" s="40"/>
      <c r="G116" s="40"/>
      <c r="H116" s="40"/>
    </row>
    <row r="117" spans="1:8" x14ac:dyDescent="0.25">
      <c r="A117" s="40"/>
      <c r="B117" s="40"/>
      <c r="C117" s="40"/>
      <c r="D117" s="40"/>
      <c r="E117" s="40"/>
      <c r="F117" s="40"/>
      <c r="G117" s="40"/>
      <c r="H117" s="40"/>
    </row>
    <row r="118" spans="1:8" x14ac:dyDescent="0.25">
      <c r="A118" s="40"/>
      <c r="B118" s="40"/>
      <c r="C118" s="40"/>
      <c r="D118" s="40"/>
      <c r="E118" s="40"/>
      <c r="F118" s="40"/>
      <c r="G118" s="40"/>
      <c r="H118" s="40"/>
    </row>
    <row r="119" spans="1:8" x14ac:dyDescent="0.25">
      <c r="A119" s="40"/>
      <c r="B119" s="40"/>
      <c r="C119" s="40"/>
      <c r="D119" s="40"/>
      <c r="E119" s="40"/>
      <c r="F119" s="40"/>
      <c r="G119" s="40"/>
      <c r="H119" s="40"/>
    </row>
    <row r="120" spans="1:8" x14ac:dyDescent="0.25">
      <c r="A120" s="40"/>
      <c r="B120" s="40"/>
      <c r="C120" s="40"/>
      <c r="D120" s="40"/>
      <c r="E120" s="40"/>
      <c r="F120" s="40"/>
      <c r="G120" s="40"/>
      <c r="H120" s="40"/>
    </row>
    <row r="121" spans="1:8" x14ac:dyDescent="0.25">
      <c r="A121" s="40"/>
      <c r="B121" s="40"/>
      <c r="C121" s="40"/>
      <c r="D121" s="40"/>
      <c r="E121" s="40"/>
      <c r="F121" s="40"/>
      <c r="G121" s="40"/>
      <c r="H121" s="40"/>
    </row>
    <row r="122" spans="1:8" x14ac:dyDescent="0.25">
      <c r="A122" s="40"/>
      <c r="B122" s="40"/>
      <c r="C122" s="40"/>
      <c r="D122" s="40"/>
      <c r="E122" s="40"/>
      <c r="F122" s="40"/>
      <c r="G122" s="40"/>
      <c r="H122" s="40"/>
    </row>
    <row r="123" spans="1:8" x14ac:dyDescent="0.25">
      <c r="A123" s="40"/>
      <c r="B123" s="40"/>
      <c r="C123" s="40"/>
      <c r="D123" s="40"/>
      <c r="E123" s="40"/>
      <c r="F123" s="40"/>
      <c r="G123" s="40"/>
      <c r="H123" s="40"/>
    </row>
    <row r="124" spans="1:8" x14ac:dyDescent="0.25">
      <c r="A124" s="40"/>
      <c r="B124" s="40"/>
      <c r="C124" s="40"/>
      <c r="D124" s="40"/>
      <c r="E124" s="40"/>
      <c r="F124" s="40"/>
      <c r="G124" s="40"/>
      <c r="H124" s="40"/>
    </row>
    <row r="125" spans="1:8" x14ac:dyDescent="0.25">
      <c r="A125" s="40"/>
      <c r="B125" s="40"/>
      <c r="C125" s="40"/>
      <c r="D125" s="40"/>
      <c r="E125" s="40"/>
      <c r="F125" s="40"/>
      <c r="G125" s="40"/>
      <c r="H125" s="40"/>
    </row>
    <row r="126" spans="1:8" x14ac:dyDescent="0.25">
      <c r="A126" s="40"/>
      <c r="B126" s="40"/>
      <c r="C126" s="40"/>
      <c r="D126" s="40"/>
      <c r="E126" s="40"/>
      <c r="F126" s="40"/>
      <c r="G126" s="40"/>
      <c r="H126" s="40"/>
    </row>
    <row r="127" spans="1:8" x14ac:dyDescent="0.25">
      <c r="A127" s="40"/>
      <c r="B127" s="40"/>
      <c r="C127" s="40"/>
      <c r="D127" s="40"/>
      <c r="E127" s="40"/>
      <c r="F127" s="40"/>
      <c r="G127" s="40"/>
      <c r="H127" s="40"/>
    </row>
    <row r="128" spans="1:8" x14ac:dyDescent="0.25">
      <c r="A128" s="40"/>
      <c r="B128" s="40"/>
      <c r="C128" s="40"/>
      <c r="D128" s="40"/>
      <c r="E128" s="40"/>
      <c r="F128" s="40"/>
      <c r="G128" s="40"/>
      <c r="H128" s="40"/>
    </row>
    <row r="129" spans="1:8" x14ac:dyDescent="0.25">
      <c r="A129" s="40"/>
      <c r="B129" s="40"/>
      <c r="C129" s="40"/>
      <c r="D129" s="40"/>
      <c r="E129" s="40"/>
      <c r="F129" s="40"/>
      <c r="G129" s="40"/>
      <c r="H129" s="40"/>
    </row>
    <row r="130" spans="1:8" x14ac:dyDescent="0.25">
      <c r="A130" s="40"/>
      <c r="B130" s="40"/>
      <c r="C130" s="40"/>
      <c r="D130" s="40"/>
      <c r="E130" s="40"/>
      <c r="F130" s="40"/>
      <c r="G130" s="40"/>
      <c r="H130" s="40"/>
    </row>
    <row r="131" spans="1:8" x14ac:dyDescent="0.25">
      <c r="A131" s="40"/>
      <c r="B131" s="40"/>
      <c r="C131" s="40"/>
      <c r="D131" s="40"/>
      <c r="E131" s="40"/>
      <c r="F131" s="40"/>
      <c r="G131" s="40"/>
      <c r="H131" s="40"/>
    </row>
    <row r="132" spans="1:8" x14ac:dyDescent="0.25">
      <c r="A132" s="40"/>
      <c r="B132" s="40"/>
      <c r="C132" s="40"/>
      <c r="D132" s="40"/>
      <c r="E132" s="40"/>
      <c r="F132" s="40"/>
      <c r="G132" s="40"/>
      <c r="H132" s="40"/>
    </row>
    <row r="133" spans="1:8" x14ac:dyDescent="0.25">
      <c r="A133" s="40"/>
      <c r="B133" s="40"/>
      <c r="C133" s="40"/>
      <c r="D133" s="40"/>
      <c r="E133" s="40"/>
      <c r="F133" s="40"/>
      <c r="G133" s="40"/>
      <c r="H133" s="40"/>
    </row>
    <row r="134" spans="1:8" x14ac:dyDescent="0.25">
      <c r="A134" s="40"/>
      <c r="B134" s="40"/>
      <c r="C134" s="40"/>
      <c r="D134" s="40"/>
      <c r="E134" s="40"/>
      <c r="F134" s="40"/>
      <c r="G134" s="40"/>
      <c r="H134" s="40"/>
    </row>
    <row r="135" spans="1:8" x14ac:dyDescent="0.25">
      <c r="A135" s="40"/>
      <c r="B135" s="40"/>
      <c r="C135" s="40"/>
      <c r="D135" s="40"/>
      <c r="E135" s="40"/>
      <c r="F135" s="40"/>
      <c r="G135" s="40"/>
      <c r="H135" s="40"/>
    </row>
    <row r="136" spans="1:8" x14ac:dyDescent="0.25">
      <c r="A136" s="40"/>
      <c r="B136" s="40"/>
      <c r="C136" s="40"/>
      <c r="D136" s="40"/>
      <c r="E136" s="40"/>
      <c r="F136" s="40"/>
      <c r="G136" s="40"/>
      <c r="H136" s="40"/>
    </row>
    <row r="137" spans="1:8" x14ac:dyDescent="0.25">
      <c r="A137" s="40"/>
      <c r="B137" s="40"/>
      <c r="C137" s="40"/>
      <c r="D137" s="40"/>
      <c r="E137" s="40"/>
      <c r="F137" s="40"/>
      <c r="G137" s="40"/>
      <c r="H137" s="40"/>
    </row>
    <row r="138" spans="1:8" x14ac:dyDescent="0.25">
      <c r="A138" s="40"/>
      <c r="B138" s="40"/>
      <c r="C138" s="40"/>
      <c r="D138" s="40"/>
      <c r="E138" s="40"/>
      <c r="F138" s="40"/>
      <c r="G138" s="40"/>
      <c r="H138" s="40"/>
    </row>
    <row r="139" spans="1:8" x14ac:dyDescent="0.25">
      <c r="A139" s="40"/>
      <c r="B139" s="40"/>
      <c r="C139" s="40"/>
      <c r="D139" s="40"/>
      <c r="E139" s="40"/>
      <c r="F139" s="40"/>
      <c r="G139" s="40"/>
      <c r="H139" s="40"/>
    </row>
    <row r="140" spans="1:8" x14ac:dyDescent="0.25">
      <c r="A140" s="40"/>
      <c r="B140" s="40"/>
      <c r="C140" s="40"/>
      <c r="D140" s="40"/>
      <c r="E140" s="40"/>
      <c r="F140" s="40"/>
      <c r="G140" s="40"/>
      <c r="H140" s="40"/>
    </row>
    <row r="141" spans="1:8" x14ac:dyDescent="0.25">
      <c r="A141" s="40"/>
      <c r="B141" s="40"/>
      <c r="C141" s="40"/>
      <c r="D141" s="40"/>
      <c r="E141" s="40"/>
      <c r="F141" s="40"/>
      <c r="G141" s="40"/>
      <c r="H141" s="40"/>
    </row>
    <row r="142" spans="1:8" x14ac:dyDescent="0.25">
      <c r="A142" s="40"/>
      <c r="B142" s="40"/>
      <c r="C142" s="40"/>
      <c r="D142" s="40"/>
      <c r="E142" s="40"/>
      <c r="F142" s="40"/>
      <c r="G142" s="40"/>
      <c r="H142" s="40"/>
    </row>
    <row r="143" spans="1:8" x14ac:dyDescent="0.25">
      <c r="A143" s="40"/>
      <c r="B143" s="40"/>
      <c r="C143" s="40"/>
      <c r="D143" s="40"/>
      <c r="E143" s="40"/>
      <c r="F143" s="40"/>
      <c r="G143" s="40"/>
      <c r="H143" s="40"/>
    </row>
    <row r="144" spans="1:8" x14ac:dyDescent="0.25">
      <c r="A144" s="40"/>
      <c r="B144" s="40"/>
      <c r="C144" s="40"/>
      <c r="D144" s="40"/>
      <c r="E144" s="40"/>
      <c r="F144" s="40"/>
      <c r="G144" s="40"/>
      <c r="H144" s="40"/>
    </row>
    <row r="145" spans="1:8" x14ac:dyDescent="0.25">
      <c r="A145" s="40"/>
      <c r="B145" s="40"/>
      <c r="C145" s="40"/>
      <c r="D145" s="40"/>
      <c r="E145" s="40"/>
      <c r="F145" s="40"/>
      <c r="G145" s="40"/>
      <c r="H145" s="40"/>
    </row>
    <row r="146" spans="1:8" x14ac:dyDescent="0.25">
      <c r="A146" s="40"/>
      <c r="B146" s="40"/>
      <c r="C146" s="40"/>
      <c r="D146" s="40"/>
      <c r="E146" s="40"/>
      <c r="F146" s="40"/>
      <c r="G146" s="40"/>
      <c r="H146" s="40"/>
    </row>
    <row r="147" spans="1:8" x14ac:dyDescent="0.25">
      <c r="A147" s="40"/>
      <c r="B147" s="40"/>
      <c r="C147" s="40"/>
      <c r="D147" s="40"/>
      <c r="E147" s="40"/>
      <c r="F147" s="40"/>
      <c r="G147" s="40"/>
      <c r="H147" s="40"/>
    </row>
    <row r="148" spans="1:8" x14ac:dyDescent="0.25">
      <c r="A148" s="40"/>
      <c r="B148" s="40"/>
      <c r="C148" s="40"/>
      <c r="D148" s="40"/>
      <c r="E148" s="40"/>
      <c r="F148" s="40"/>
      <c r="G148" s="40"/>
      <c r="H148" s="40"/>
    </row>
    <row r="149" spans="1:8" x14ac:dyDescent="0.25">
      <c r="A149" s="40"/>
      <c r="B149" s="40"/>
      <c r="C149" s="40"/>
      <c r="D149" s="40"/>
      <c r="E149" s="40"/>
      <c r="F149" s="40"/>
      <c r="G149" s="40"/>
      <c r="H149" s="40"/>
    </row>
    <row r="150" spans="1:8" x14ac:dyDescent="0.25">
      <c r="A150" s="40"/>
      <c r="B150" s="40"/>
      <c r="C150" s="40"/>
      <c r="D150" s="40"/>
      <c r="E150" s="40"/>
      <c r="F150" s="40"/>
      <c r="G150" s="40"/>
      <c r="H150" s="40"/>
    </row>
    <row r="151" spans="1:8" x14ac:dyDescent="0.25">
      <c r="A151" s="40"/>
      <c r="B151" s="40"/>
      <c r="C151" s="40"/>
      <c r="D151" s="40"/>
      <c r="E151" s="40"/>
      <c r="F151" s="40"/>
      <c r="G151" s="40"/>
      <c r="H151" s="40"/>
    </row>
    <row r="152" spans="1:8" x14ac:dyDescent="0.25">
      <c r="A152" s="40"/>
      <c r="B152" s="40"/>
      <c r="C152" s="40"/>
      <c r="D152" s="40"/>
      <c r="E152" s="40"/>
      <c r="F152" s="40"/>
      <c r="G152" s="40"/>
      <c r="H152" s="40"/>
    </row>
    <row r="153" spans="1:8" x14ac:dyDescent="0.25">
      <c r="A153" s="40"/>
      <c r="B153" s="40"/>
      <c r="C153" s="40"/>
      <c r="D153" s="40"/>
      <c r="E153" s="40"/>
      <c r="F153" s="40"/>
      <c r="G153" s="40"/>
      <c r="H153" s="40"/>
    </row>
    <row r="154" spans="1:8" x14ac:dyDescent="0.25">
      <c r="A154" s="40"/>
      <c r="B154" s="40"/>
      <c r="C154" s="40"/>
      <c r="D154" s="40"/>
      <c r="E154" s="40"/>
      <c r="F154" s="40"/>
      <c r="G154" s="40"/>
      <c r="H154" s="40"/>
    </row>
    <row r="155" spans="1:8" x14ac:dyDescent="0.25">
      <c r="A155" s="40"/>
      <c r="B155" s="40"/>
      <c r="C155" s="40"/>
      <c r="D155" s="40"/>
      <c r="E155" s="40"/>
      <c r="F155" s="40"/>
      <c r="G155" s="40"/>
      <c r="H155" s="40"/>
    </row>
    <row r="156" spans="1:8" x14ac:dyDescent="0.25">
      <c r="A156" s="40"/>
      <c r="B156" s="40"/>
      <c r="C156" s="40"/>
      <c r="D156" s="40"/>
      <c r="E156" s="40"/>
      <c r="F156" s="40"/>
      <c r="G156" s="40"/>
      <c r="H156" s="40"/>
    </row>
    <row r="157" spans="1:8" x14ac:dyDescent="0.25">
      <c r="A157" s="40"/>
      <c r="B157" s="40"/>
      <c r="C157" s="40"/>
      <c r="D157" s="40"/>
      <c r="E157" s="40"/>
      <c r="F157" s="40"/>
      <c r="G157" s="40"/>
      <c r="H157" s="40"/>
    </row>
    <row r="158" spans="1:8" x14ac:dyDescent="0.25">
      <c r="A158" s="40"/>
      <c r="B158" s="40"/>
      <c r="C158" s="40"/>
      <c r="D158" s="40"/>
      <c r="E158" s="40"/>
      <c r="F158" s="40"/>
      <c r="G158" s="40"/>
      <c r="H158" s="40"/>
    </row>
    <row r="159" spans="1:8" x14ac:dyDescent="0.25">
      <c r="A159" s="40"/>
      <c r="B159" s="40"/>
      <c r="C159" s="40"/>
      <c r="D159" s="40"/>
      <c r="E159" s="40"/>
      <c r="F159" s="40"/>
      <c r="G159" s="40"/>
      <c r="H159" s="40"/>
    </row>
    <row r="160" spans="1:8" x14ac:dyDescent="0.25">
      <c r="A160" s="40"/>
      <c r="B160" s="40"/>
      <c r="C160" s="40"/>
      <c r="D160" s="40"/>
      <c r="E160" s="40"/>
      <c r="F160" s="40"/>
      <c r="G160" s="40"/>
      <c r="H160" s="40"/>
    </row>
    <row r="161" spans="1:8" x14ac:dyDescent="0.25">
      <c r="A161" s="40"/>
      <c r="B161" s="40"/>
      <c r="C161" s="40"/>
      <c r="D161" s="40"/>
      <c r="E161" s="40"/>
      <c r="F161" s="40"/>
      <c r="G161" s="40"/>
      <c r="H161" s="40"/>
    </row>
    <row r="162" spans="1:8" x14ac:dyDescent="0.25">
      <c r="A162" s="40"/>
      <c r="B162" s="40"/>
      <c r="C162" s="40"/>
      <c r="D162" s="40"/>
      <c r="E162" s="40"/>
      <c r="F162" s="40"/>
      <c r="G162" s="40"/>
      <c r="H162" s="40"/>
    </row>
    <row r="163" spans="1:8" x14ac:dyDescent="0.25">
      <c r="A163" s="40"/>
      <c r="B163" s="40"/>
      <c r="C163" s="40"/>
      <c r="D163" s="40"/>
      <c r="E163" s="40"/>
      <c r="F163" s="40"/>
      <c r="G163" s="40"/>
      <c r="H163" s="40"/>
    </row>
    <row r="164" spans="1:8" x14ac:dyDescent="0.25">
      <c r="A164" s="40"/>
      <c r="B164" s="40"/>
      <c r="C164" s="40"/>
      <c r="D164" s="40"/>
      <c r="E164" s="40"/>
      <c r="F164" s="40"/>
      <c r="G164" s="40"/>
      <c r="H164" s="40"/>
    </row>
    <row r="165" spans="1:8" x14ac:dyDescent="0.25">
      <c r="A165" s="40"/>
      <c r="B165" s="40"/>
      <c r="C165" s="40"/>
      <c r="D165" s="40"/>
      <c r="E165" s="40"/>
      <c r="F165" s="40"/>
      <c r="G165" s="40"/>
      <c r="H165" s="40"/>
    </row>
    <row r="166" spans="1:8" x14ac:dyDescent="0.25">
      <c r="A166" s="40"/>
      <c r="B166" s="40"/>
      <c r="C166" s="40"/>
      <c r="D166" s="40"/>
      <c r="E166" s="40"/>
      <c r="F166" s="40"/>
      <c r="G166" s="40"/>
      <c r="H166" s="40"/>
    </row>
    <row r="167" spans="1:8" x14ac:dyDescent="0.25">
      <c r="A167" s="40"/>
      <c r="B167" s="40"/>
      <c r="C167" s="40"/>
      <c r="D167" s="40"/>
      <c r="E167" s="40"/>
      <c r="F167" s="40"/>
      <c r="G167" s="40"/>
      <c r="H167" s="40"/>
    </row>
    <row r="168" spans="1:8" x14ac:dyDescent="0.25">
      <c r="A168" s="40"/>
      <c r="B168" s="40"/>
      <c r="C168" s="40"/>
      <c r="D168" s="40"/>
      <c r="E168" s="40"/>
      <c r="F168" s="40"/>
      <c r="G168" s="40"/>
      <c r="H168" s="40"/>
    </row>
    <row r="169" spans="1:8" x14ac:dyDescent="0.25">
      <c r="A169" s="40"/>
      <c r="B169" s="40"/>
      <c r="C169" s="40"/>
      <c r="D169" s="40"/>
      <c r="E169" s="40"/>
      <c r="F169" s="40"/>
      <c r="G169" s="40"/>
      <c r="H169" s="40"/>
    </row>
    <row r="170" spans="1:8" x14ac:dyDescent="0.25">
      <c r="A170" s="40"/>
      <c r="B170" s="40"/>
      <c r="C170" s="40"/>
      <c r="D170" s="40"/>
      <c r="E170" s="40"/>
      <c r="F170" s="40"/>
      <c r="G170" s="40"/>
      <c r="H170" s="40"/>
    </row>
    <row r="171" spans="1:8" x14ac:dyDescent="0.25">
      <c r="A171" s="40"/>
      <c r="B171" s="40"/>
      <c r="C171" s="40"/>
      <c r="D171" s="40"/>
      <c r="E171" s="40"/>
      <c r="F171" s="40"/>
      <c r="G171" s="40"/>
      <c r="H171" s="40"/>
    </row>
    <row r="172" spans="1:8" x14ac:dyDescent="0.25">
      <c r="A172" s="40"/>
      <c r="B172" s="40"/>
      <c r="C172" s="40"/>
      <c r="D172" s="40"/>
      <c r="E172" s="40"/>
      <c r="F172" s="40"/>
      <c r="G172" s="40"/>
      <c r="H172" s="40"/>
    </row>
    <row r="173" spans="1:8" x14ac:dyDescent="0.25">
      <c r="A173" s="40"/>
      <c r="B173" s="40"/>
      <c r="C173" s="40"/>
      <c r="D173" s="40"/>
      <c r="E173" s="40"/>
      <c r="F173" s="40"/>
      <c r="G173" s="40"/>
      <c r="H173" s="40"/>
    </row>
    <row r="174" spans="1:8" x14ac:dyDescent="0.25">
      <c r="A174" s="40"/>
      <c r="B174" s="40"/>
      <c r="C174" s="40"/>
      <c r="D174" s="40"/>
      <c r="E174" s="40"/>
      <c r="F174" s="40"/>
      <c r="G174" s="40"/>
      <c r="H174" s="40"/>
    </row>
    <row r="175" spans="1:8" x14ac:dyDescent="0.25">
      <c r="A175" s="40"/>
      <c r="B175" s="40"/>
      <c r="C175" s="40"/>
      <c r="D175" s="40"/>
      <c r="E175" s="40"/>
      <c r="F175" s="40"/>
      <c r="G175" s="40"/>
      <c r="H175" s="40"/>
    </row>
    <row r="176" spans="1:8" x14ac:dyDescent="0.25">
      <c r="A176" s="40"/>
      <c r="B176" s="40"/>
      <c r="C176" s="40"/>
      <c r="D176" s="40"/>
      <c r="E176" s="40"/>
      <c r="F176" s="40"/>
      <c r="G176" s="40"/>
      <c r="H176" s="40"/>
    </row>
    <row r="177" spans="1:8" x14ac:dyDescent="0.25">
      <c r="A177" s="40"/>
      <c r="B177" s="40"/>
      <c r="C177" s="40"/>
      <c r="D177" s="40"/>
      <c r="E177" s="40"/>
      <c r="F177" s="40"/>
      <c r="G177" s="40"/>
      <c r="H177" s="40"/>
    </row>
    <row r="178" spans="1:8" x14ac:dyDescent="0.25">
      <c r="A178" s="40"/>
      <c r="B178" s="40"/>
      <c r="C178" s="40"/>
      <c r="D178" s="40"/>
      <c r="E178" s="40"/>
      <c r="F178" s="40"/>
      <c r="G178" s="40"/>
      <c r="H178" s="40"/>
    </row>
    <row r="179" spans="1:8" x14ac:dyDescent="0.25">
      <c r="A179" s="40"/>
      <c r="B179" s="40"/>
      <c r="C179" s="40"/>
      <c r="D179" s="40"/>
      <c r="E179" s="40"/>
      <c r="F179" s="40"/>
      <c r="G179" s="40"/>
      <c r="H179" s="40"/>
    </row>
    <row r="180" spans="1:8" x14ac:dyDescent="0.25">
      <c r="A180" s="40"/>
      <c r="B180" s="40"/>
      <c r="C180" s="40"/>
      <c r="D180" s="40"/>
      <c r="E180" s="40"/>
      <c r="F180" s="40"/>
      <c r="G180" s="40"/>
      <c r="H180" s="40"/>
    </row>
    <row r="181" spans="1:8" x14ac:dyDescent="0.25">
      <c r="A181" s="40"/>
      <c r="B181" s="40"/>
      <c r="C181" s="40"/>
      <c r="D181" s="40"/>
      <c r="E181" s="40"/>
      <c r="F181" s="40"/>
      <c r="G181" s="40"/>
      <c r="H181" s="40"/>
    </row>
    <row r="182" spans="1:8" x14ac:dyDescent="0.25">
      <c r="A182" s="40"/>
      <c r="B182" s="40"/>
      <c r="C182" s="40"/>
      <c r="D182" s="40"/>
      <c r="E182" s="40"/>
      <c r="F182" s="40"/>
      <c r="G182" s="40"/>
      <c r="H182" s="40"/>
    </row>
    <row r="183" spans="1:8" x14ac:dyDescent="0.25">
      <c r="A183" s="40"/>
      <c r="B183" s="40"/>
      <c r="C183" s="40"/>
      <c r="D183" s="40"/>
      <c r="E183" s="40"/>
      <c r="F183" s="40"/>
      <c r="G183" s="40"/>
      <c r="H183" s="40"/>
    </row>
    <row r="184" spans="1:8" x14ac:dyDescent="0.25">
      <c r="A184" s="40"/>
      <c r="B184" s="40"/>
      <c r="C184" s="40"/>
      <c r="D184" s="40"/>
      <c r="E184" s="40"/>
      <c r="F184" s="40"/>
      <c r="G184" s="40"/>
      <c r="H184" s="40"/>
    </row>
    <row r="185" spans="1:8" x14ac:dyDescent="0.25">
      <c r="A185" s="40"/>
      <c r="B185" s="40"/>
      <c r="C185" s="40"/>
      <c r="D185" s="40"/>
      <c r="E185" s="40"/>
      <c r="F185" s="40"/>
      <c r="G185" s="40"/>
      <c r="H185" s="40"/>
    </row>
    <row r="186" spans="1:8" x14ac:dyDescent="0.25">
      <c r="A186" s="40"/>
      <c r="B186" s="40"/>
      <c r="C186" s="40"/>
      <c r="D186" s="40"/>
      <c r="E186" s="40"/>
      <c r="F186" s="40"/>
      <c r="G186" s="40"/>
      <c r="H186" s="40"/>
    </row>
    <row r="187" spans="1:8" x14ac:dyDescent="0.25">
      <c r="A187" s="40"/>
      <c r="B187" s="40"/>
      <c r="C187" s="40"/>
      <c r="D187" s="40"/>
      <c r="E187" s="40"/>
      <c r="F187" s="40"/>
      <c r="G187" s="40"/>
      <c r="H187" s="40"/>
    </row>
    <row r="188" spans="1:8" x14ac:dyDescent="0.25">
      <c r="A188" s="40"/>
      <c r="B188" s="40"/>
      <c r="C188" s="40"/>
      <c r="D188" s="40"/>
      <c r="E188" s="40"/>
      <c r="F188" s="40"/>
      <c r="G188" s="40"/>
      <c r="H188" s="40"/>
    </row>
    <row r="189" spans="1:8" x14ac:dyDescent="0.25">
      <c r="A189" s="40"/>
      <c r="B189" s="40"/>
      <c r="C189" s="40"/>
      <c r="D189" s="40"/>
      <c r="E189" s="40"/>
      <c r="F189" s="40"/>
      <c r="G189" s="40"/>
      <c r="H189" s="40"/>
    </row>
    <row r="190" spans="1:8" x14ac:dyDescent="0.25">
      <c r="A190" s="40"/>
      <c r="B190" s="40"/>
      <c r="C190" s="40"/>
      <c r="D190" s="40"/>
      <c r="E190" s="40"/>
      <c r="F190" s="40"/>
      <c r="G190" s="40"/>
      <c r="H190" s="40"/>
    </row>
    <row r="191" spans="1:8" x14ac:dyDescent="0.25">
      <c r="A191" s="40"/>
      <c r="B191" s="40"/>
      <c r="C191" s="40"/>
      <c r="D191" s="40"/>
      <c r="E191" s="40"/>
      <c r="F191" s="40"/>
      <c r="G191" s="40"/>
      <c r="H191" s="40"/>
    </row>
    <row r="192" spans="1:8" x14ac:dyDescent="0.25">
      <c r="A192" s="40"/>
      <c r="B192" s="40"/>
      <c r="C192" s="40"/>
      <c r="D192" s="40"/>
      <c r="E192" s="40"/>
      <c r="F192" s="40"/>
      <c r="G192" s="40"/>
      <c r="H192" s="40"/>
    </row>
    <row r="193" spans="1:8" x14ac:dyDescent="0.25">
      <c r="A193" s="40"/>
      <c r="B193" s="40"/>
      <c r="C193" s="40"/>
      <c r="D193" s="40"/>
      <c r="E193" s="40"/>
      <c r="F193" s="40"/>
      <c r="G193" s="40"/>
      <c r="H193" s="40"/>
    </row>
    <row r="194" spans="1:8" x14ac:dyDescent="0.25">
      <c r="A194" s="40"/>
      <c r="B194" s="40"/>
      <c r="C194" s="40"/>
      <c r="D194" s="40"/>
      <c r="E194" s="40"/>
      <c r="F194" s="40"/>
      <c r="G194" s="40"/>
      <c r="H194" s="40"/>
    </row>
    <row r="195" spans="1:8" x14ac:dyDescent="0.25">
      <c r="A195" s="40"/>
      <c r="B195" s="40"/>
      <c r="C195" s="40"/>
      <c r="D195" s="40"/>
      <c r="E195" s="40"/>
      <c r="F195" s="40"/>
      <c r="G195" s="40"/>
      <c r="H195" s="40"/>
    </row>
    <row r="196" spans="1:8" x14ac:dyDescent="0.25">
      <c r="A196" s="40"/>
      <c r="B196" s="40"/>
      <c r="C196" s="40"/>
      <c r="D196" s="40"/>
      <c r="E196" s="40"/>
      <c r="F196" s="40"/>
      <c r="G196" s="40"/>
      <c r="H196" s="40"/>
    </row>
    <row r="197" spans="1:8" x14ac:dyDescent="0.25">
      <c r="A197" s="40"/>
      <c r="B197" s="40"/>
      <c r="C197" s="40"/>
      <c r="D197" s="40"/>
      <c r="E197" s="40"/>
      <c r="F197" s="40"/>
      <c r="G197" s="40"/>
      <c r="H197" s="40"/>
    </row>
    <row r="198" spans="1:8" x14ac:dyDescent="0.25">
      <c r="A198" s="40"/>
      <c r="B198" s="40"/>
      <c r="C198" s="40"/>
      <c r="D198" s="40"/>
      <c r="E198" s="40"/>
      <c r="F198" s="40"/>
      <c r="G198" s="40"/>
      <c r="H198" s="40"/>
    </row>
    <row r="199" spans="1:8" x14ac:dyDescent="0.25">
      <c r="A199" s="40"/>
      <c r="B199" s="40"/>
      <c r="C199" s="40"/>
      <c r="D199" s="40"/>
      <c r="E199" s="40"/>
      <c r="F199" s="40"/>
      <c r="G199" s="40"/>
      <c r="H199" s="40"/>
    </row>
    <row r="200" spans="1:8" x14ac:dyDescent="0.25">
      <c r="A200" s="40"/>
      <c r="B200" s="40"/>
      <c r="C200" s="40"/>
      <c r="D200" s="40"/>
      <c r="E200" s="40"/>
      <c r="F200" s="40"/>
      <c r="G200" s="40"/>
      <c r="H200" s="40"/>
    </row>
    <row r="201" spans="1:8" x14ac:dyDescent="0.25">
      <c r="A201" s="40"/>
      <c r="B201" s="40"/>
      <c r="C201" s="40"/>
      <c r="D201" s="40"/>
      <c r="E201" s="40"/>
      <c r="F201" s="40"/>
      <c r="G201" s="40"/>
      <c r="H201" s="40"/>
    </row>
    <row r="202" spans="1:8" x14ac:dyDescent="0.25">
      <c r="A202" s="40"/>
      <c r="B202" s="40"/>
      <c r="C202" s="40"/>
      <c r="D202" s="40"/>
      <c r="E202" s="40"/>
      <c r="F202" s="40"/>
      <c r="G202" s="40"/>
      <c r="H202" s="40"/>
    </row>
    <row r="203" spans="1:8" x14ac:dyDescent="0.25">
      <c r="A203" s="40"/>
      <c r="B203" s="40"/>
      <c r="C203" s="40"/>
      <c r="D203" s="40"/>
      <c r="E203" s="40"/>
      <c r="F203" s="40"/>
      <c r="G203" s="40"/>
      <c r="H203" s="40"/>
    </row>
    <row r="204" spans="1:8" x14ac:dyDescent="0.25">
      <c r="A204" s="40"/>
      <c r="B204" s="40"/>
      <c r="C204" s="40"/>
      <c r="D204" s="40"/>
      <c r="E204" s="40"/>
      <c r="F204" s="40"/>
      <c r="G204" s="40"/>
      <c r="H204" s="40"/>
    </row>
    <row r="205" spans="1:8" x14ac:dyDescent="0.25">
      <c r="A205" s="40"/>
      <c r="B205" s="40"/>
      <c r="C205" s="40"/>
      <c r="D205" s="40"/>
      <c r="E205" s="40"/>
      <c r="F205" s="40"/>
      <c r="G205" s="40"/>
      <c r="H205" s="40"/>
    </row>
    <row r="206" spans="1:8" x14ac:dyDescent="0.25">
      <c r="A206" s="40"/>
      <c r="B206" s="40"/>
      <c r="C206" s="40"/>
      <c r="D206" s="40"/>
      <c r="E206" s="40"/>
      <c r="F206" s="40"/>
      <c r="G206" s="40"/>
      <c r="H206" s="40"/>
    </row>
    <row r="207" spans="1:8" x14ac:dyDescent="0.25">
      <c r="A207" s="40"/>
      <c r="B207" s="40"/>
      <c r="C207" s="40"/>
      <c r="D207" s="40"/>
      <c r="E207" s="40"/>
      <c r="F207" s="40"/>
      <c r="G207" s="40"/>
      <c r="H207" s="40"/>
    </row>
    <row r="208" spans="1:8" x14ac:dyDescent="0.25">
      <c r="A208" s="40"/>
      <c r="B208" s="40"/>
      <c r="C208" s="40"/>
      <c r="D208" s="40"/>
      <c r="E208" s="40"/>
      <c r="F208" s="40"/>
      <c r="G208" s="40"/>
      <c r="H208" s="40"/>
    </row>
    <row r="209" spans="1:8" x14ac:dyDescent="0.25">
      <c r="A209" s="40"/>
      <c r="B209" s="40"/>
      <c r="C209" s="40"/>
      <c r="D209" s="40"/>
      <c r="E209" s="40"/>
      <c r="F209" s="40"/>
      <c r="G209" s="40"/>
      <c r="H209" s="40"/>
    </row>
    <row r="210" spans="1:8" x14ac:dyDescent="0.25">
      <c r="A210" s="40"/>
      <c r="B210" s="40"/>
      <c r="C210" s="40"/>
      <c r="D210" s="40"/>
      <c r="E210" s="40"/>
      <c r="F210" s="40"/>
      <c r="G210" s="40"/>
      <c r="H210" s="40"/>
    </row>
    <row r="211" spans="1:8" x14ac:dyDescent="0.25">
      <c r="A211" s="40"/>
      <c r="B211" s="40"/>
      <c r="C211" s="40"/>
      <c r="D211" s="40"/>
      <c r="E211" s="40"/>
      <c r="F211" s="40"/>
      <c r="G211" s="40"/>
      <c r="H211" s="40"/>
    </row>
    <row r="212" spans="1:8" x14ac:dyDescent="0.25">
      <c r="A212" s="40"/>
      <c r="B212" s="40"/>
      <c r="C212" s="40"/>
      <c r="D212" s="40"/>
      <c r="E212" s="40"/>
      <c r="F212" s="40"/>
      <c r="G212" s="40"/>
      <c r="H212" s="40"/>
    </row>
    <row r="213" spans="1:8" x14ac:dyDescent="0.25">
      <c r="A213" s="40"/>
      <c r="B213" s="40"/>
      <c r="C213" s="40"/>
      <c r="D213" s="40"/>
      <c r="E213" s="40"/>
      <c r="F213" s="40"/>
      <c r="G213" s="40"/>
      <c r="H213" s="40"/>
    </row>
    <row r="214" spans="1:8" x14ac:dyDescent="0.25">
      <c r="A214" s="40"/>
      <c r="B214" s="40"/>
      <c r="C214" s="40"/>
      <c r="D214" s="40"/>
      <c r="E214" s="40"/>
      <c r="F214" s="40"/>
      <c r="G214" s="40"/>
      <c r="H214" s="40"/>
    </row>
    <row r="215" spans="1:8" x14ac:dyDescent="0.25">
      <c r="A215" s="40"/>
      <c r="B215" s="40"/>
      <c r="C215" s="40"/>
      <c r="D215" s="40"/>
      <c r="E215" s="40"/>
      <c r="F215" s="40"/>
      <c r="G215" s="40"/>
      <c r="H215" s="40"/>
    </row>
    <row r="216" spans="1:8" x14ac:dyDescent="0.25">
      <c r="A216" s="40"/>
      <c r="B216" s="40"/>
      <c r="C216" s="40"/>
      <c r="D216" s="40"/>
      <c r="E216" s="40"/>
      <c r="F216" s="40"/>
      <c r="G216" s="40"/>
      <c r="H216" s="40"/>
    </row>
    <row r="217" spans="1:8" x14ac:dyDescent="0.25">
      <c r="A217" s="40"/>
      <c r="B217" s="40"/>
      <c r="C217" s="40"/>
      <c r="D217" s="40"/>
      <c r="E217" s="40"/>
      <c r="F217" s="40"/>
      <c r="G217" s="40"/>
      <c r="H217" s="40"/>
    </row>
    <row r="218" spans="1:8" x14ac:dyDescent="0.25">
      <c r="A218" s="40"/>
      <c r="B218" s="40"/>
      <c r="C218" s="40"/>
      <c r="D218" s="40"/>
      <c r="E218" s="40"/>
      <c r="F218" s="40"/>
      <c r="G218" s="40"/>
      <c r="H218" s="40"/>
    </row>
    <row r="219" spans="1:8" x14ac:dyDescent="0.25">
      <c r="A219" s="40"/>
      <c r="B219" s="40"/>
      <c r="C219" s="40"/>
      <c r="D219" s="40"/>
      <c r="E219" s="40"/>
      <c r="F219" s="40"/>
      <c r="G219" s="40"/>
      <c r="H219" s="40"/>
    </row>
    <row r="220" spans="1:8" x14ac:dyDescent="0.25">
      <c r="A220" s="40"/>
      <c r="B220" s="40"/>
      <c r="C220" s="40"/>
      <c r="D220" s="40"/>
      <c r="E220" s="40"/>
      <c r="F220" s="40"/>
      <c r="G220" s="40"/>
      <c r="H220" s="40"/>
    </row>
    <row r="221" spans="1:8" x14ac:dyDescent="0.25">
      <c r="A221" s="40"/>
      <c r="B221" s="40"/>
      <c r="C221" s="40"/>
      <c r="D221" s="40"/>
      <c r="E221" s="40"/>
      <c r="F221" s="40"/>
      <c r="G221" s="40"/>
      <c r="H221" s="40"/>
    </row>
    <row r="222" spans="1:8" x14ac:dyDescent="0.25">
      <c r="A222" s="40"/>
      <c r="B222" s="40"/>
      <c r="C222" s="40"/>
      <c r="D222" s="40"/>
      <c r="E222" s="40"/>
      <c r="F222" s="40"/>
      <c r="G222" s="40"/>
      <c r="H222" s="40"/>
    </row>
    <row r="223" spans="1:8" x14ac:dyDescent="0.25">
      <c r="A223" s="40"/>
      <c r="B223" s="40"/>
      <c r="C223" s="40"/>
      <c r="D223" s="40"/>
      <c r="E223" s="40"/>
      <c r="F223" s="40"/>
      <c r="G223" s="40"/>
      <c r="H223" s="40"/>
    </row>
    <row r="224" spans="1:8" x14ac:dyDescent="0.25">
      <c r="A224" s="40"/>
      <c r="B224" s="40"/>
      <c r="C224" s="40"/>
      <c r="D224" s="40"/>
      <c r="E224" s="40"/>
      <c r="F224" s="40"/>
      <c r="G224" s="40"/>
      <c r="H224" s="40"/>
    </row>
    <row r="225" spans="1:8" x14ac:dyDescent="0.25">
      <c r="A225" s="40"/>
      <c r="B225" s="40"/>
      <c r="C225" s="40"/>
      <c r="D225" s="40"/>
      <c r="E225" s="40"/>
      <c r="F225" s="40"/>
      <c r="G225" s="40"/>
      <c r="H225" s="40"/>
    </row>
    <row r="226" spans="1:8" x14ac:dyDescent="0.25">
      <c r="A226" s="40"/>
      <c r="B226" s="40"/>
      <c r="C226" s="40"/>
      <c r="D226" s="40"/>
      <c r="E226" s="40"/>
      <c r="F226" s="40"/>
      <c r="G226" s="40"/>
      <c r="H226" s="40"/>
    </row>
    <row r="227" spans="1:8" x14ac:dyDescent="0.25">
      <c r="A227" s="40"/>
      <c r="B227" s="40"/>
      <c r="C227" s="40"/>
      <c r="D227" s="40"/>
      <c r="E227" s="40"/>
      <c r="F227" s="40"/>
      <c r="G227" s="40"/>
      <c r="H227" s="40"/>
    </row>
    <row r="228" spans="1:8" x14ac:dyDescent="0.25">
      <c r="A228" s="40"/>
      <c r="B228" s="40"/>
      <c r="C228" s="40"/>
      <c r="D228" s="40"/>
      <c r="E228" s="40"/>
      <c r="F228" s="40"/>
      <c r="G228" s="40"/>
      <c r="H228" s="40"/>
    </row>
    <row r="229" spans="1:8" x14ac:dyDescent="0.25">
      <c r="A229" s="40"/>
      <c r="B229" s="40"/>
      <c r="C229" s="40"/>
      <c r="D229" s="40"/>
      <c r="E229" s="40"/>
      <c r="F229" s="40"/>
      <c r="G229" s="40"/>
      <c r="H229" s="40"/>
    </row>
    <row r="230" spans="1:8" x14ac:dyDescent="0.25">
      <c r="A230" s="40"/>
      <c r="B230" s="40"/>
      <c r="C230" s="40"/>
      <c r="D230" s="40"/>
      <c r="E230" s="40"/>
      <c r="F230" s="40"/>
      <c r="G230" s="40"/>
      <c r="H230" s="40"/>
    </row>
    <row r="231" spans="1:8" x14ac:dyDescent="0.25">
      <c r="A231" s="40"/>
      <c r="B231" s="40"/>
      <c r="C231" s="40"/>
      <c r="D231" s="40"/>
      <c r="E231" s="40"/>
      <c r="F231" s="40"/>
      <c r="G231" s="40"/>
      <c r="H231" s="40"/>
    </row>
    <row r="232" spans="1:8" x14ac:dyDescent="0.25">
      <c r="A232" s="40"/>
      <c r="B232" s="40"/>
      <c r="C232" s="40"/>
      <c r="D232" s="40"/>
      <c r="E232" s="40"/>
      <c r="F232" s="40"/>
      <c r="G232" s="40"/>
      <c r="H232" s="40"/>
    </row>
    <row r="233" spans="1:8" x14ac:dyDescent="0.25">
      <c r="A233" s="40"/>
      <c r="B233" s="40"/>
      <c r="C233" s="40"/>
      <c r="D233" s="40"/>
      <c r="E233" s="40"/>
      <c r="F233" s="40"/>
      <c r="G233" s="40"/>
      <c r="H233" s="40"/>
    </row>
    <row r="234" spans="1:8" x14ac:dyDescent="0.25">
      <c r="A234" s="40"/>
      <c r="B234" s="40"/>
      <c r="C234" s="40"/>
      <c r="D234" s="40"/>
      <c r="E234" s="40"/>
      <c r="F234" s="40"/>
      <c r="G234" s="40"/>
      <c r="H234" s="40"/>
    </row>
    <row r="235" spans="1:8" x14ac:dyDescent="0.25">
      <c r="A235" s="40"/>
      <c r="B235" s="40"/>
      <c r="C235" s="40"/>
      <c r="D235" s="40"/>
      <c r="E235" s="40"/>
      <c r="F235" s="40"/>
      <c r="G235" s="40"/>
      <c r="H235" s="40"/>
    </row>
    <row r="236" spans="1:8" x14ac:dyDescent="0.25">
      <c r="A236" s="40"/>
      <c r="B236" s="40"/>
      <c r="C236" s="40"/>
      <c r="D236" s="40"/>
      <c r="E236" s="40"/>
      <c r="F236" s="40"/>
      <c r="G236" s="40"/>
      <c r="H236" s="40"/>
    </row>
    <row r="237" spans="1:8" x14ac:dyDescent="0.25">
      <c r="A237" s="40"/>
      <c r="B237" s="40"/>
      <c r="C237" s="40"/>
      <c r="D237" s="40"/>
      <c r="E237" s="40"/>
      <c r="F237" s="40"/>
      <c r="G237" s="40"/>
      <c r="H237" s="40"/>
    </row>
    <row r="238" spans="1:8" x14ac:dyDescent="0.25">
      <c r="A238" s="40"/>
      <c r="B238" s="40"/>
      <c r="C238" s="40"/>
      <c r="D238" s="40"/>
      <c r="E238" s="40"/>
      <c r="F238" s="40"/>
      <c r="G238" s="40"/>
      <c r="H238" s="40"/>
    </row>
    <row r="239" spans="1:8" x14ac:dyDescent="0.25">
      <c r="A239" s="40"/>
      <c r="B239" s="40"/>
      <c r="C239" s="40"/>
      <c r="D239" s="40"/>
      <c r="E239" s="40"/>
      <c r="F239" s="40"/>
      <c r="G239" s="40"/>
      <c r="H239" s="40"/>
    </row>
    <row r="240" spans="1:8" x14ac:dyDescent="0.25">
      <c r="A240" s="40"/>
      <c r="B240" s="40"/>
      <c r="C240" s="40"/>
      <c r="D240" s="40"/>
      <c r="E240" s="40"/>
      <c r="F240" s="40"/>
      <c r="G240" s="40"/>
      <c r="H240" s="40"/>
    </row>
    <row r="241" spans="1:8" x14ac:dyDescent="0.25">
      <c r="A241" s="40"/>
      <c r="B241" s="40"/>
      <c r="C241" s="40"/>
      <c r="D241" s="40"/>
      <c r="E241" s="40"/>
      <c r="F241" s="40"/>
      <c r="G241" s="40"/>
      <c r="H241" s="40"/>
    </row>
    <row r="242" spans="1:8" x14ac:dyDescent="0.25">
      <c r="A242" s="40"/>
      <c r="B242" s="40"/>
      <c r="C242" s="40"/>
      <c r="D242" s="40"/>
      <c r="E242" s="40"/>
      <c r="F242" s="40"/>
      <c r="G242" s="40"/>
      <c r="H242" s="40"/>
    </row>
    <row r="243" spans="1:8" x14ac:dyDescent="0.25">
      <c r="A243" s="40"/>
      <c r="B243" s="40"/>
      <c r="C243" s="40"/>
      <c r="D243" s="40"/>
      <c r="E243" s="40"/>
      <c r="F243" s="40"/>
      <c r="G243" s="40"/>
      <c r="H243" s="40"/>
    </row>
    <row r="244" spans="1:8" x14ac:dyDescent="0.25">
      <c r="A244" s="40"/>
      <c r="B244" s="40"/>
      <c r="C244" s="40"/>
      <c r="D244" s="40"/>
      <c r="E244" s="40"/>
      <c r="F244" s="40"/>
      <c r="G244" s="40"/>
      <c r="H244" s="40"/>
    </row>
    <row r="245" spans="1:8" x14ac:dyDescent="0.25">
      <c r="A245" s="40"/>
      <c r="B245" s="40"/>
      <c r="C245" s="40"/>
      <c r="D245" s="40"/>
      <c r="E245" s="40"/>
      <c r="F245" s="40"/>
      <c r="G245" s="40"/>
      <c r="H245" s="40"/>
    </row>
    <row r="246" spans="1:8" x14ac:dyDescent="0.25">
      <c r="A246" s="40"/>
      <c r="B246" s="40"/>
      <c r="C246" s="40"/>
      <c r="D246" s="40"/>
      <c r="E246" s="40"/>
      <c r="F246" s="40"/>
      <c r="G246" s="40"/>
      <c r="H246" s="40"/>
    </row>
    <row r="247" spans="1:8" x14ac:dyDescent="0.25">
      <c r="A247" s="40"/>
      <c r="B247" s="40"/>
      <c r="C247" s="40"/>
      <c r="D247" s="40"/>
      <c r="E247" s="40"/>
      <c r="F247" s="40"/>
      <c r="G247" s="40"/>
      <c r="H247" s="40"/>
    </row>
    <row r="248" spans="1:8" x14ac:dyDescent="0.25">
      <c r="A248" s="40"/>
      <c r="B248" s="40"/>
      <c r="C248" s="40"/>
      <c r="D248" s="40"/>
      <c r="E248" s="40"/>
      <c r="F248" s="40"/>
      <c r="G248" s="40"/>
      <c r="H248" s="40"/>
    </row>
    <row r="249" spans="1:8" x14ac:dyDescent="0.25">
      <c r="A249" s="40"/>
      <c r="B249" s="40"/>
      <c r="C249" s="40"/>
      <c r="D249" s="40"/>
      <c r="E249" s="40"/>
      <c r="F249" s="40"/>
      <c r="G249" s="40"/>
      <c r="H249" s="40"/>
    </row>
    <row r="250" spans="1:8" x14ac:dyDescent="0.25">
      <c r="A250" s="40"/>
      <c r="B250" s="40"/>
      <c r="C250" s="40"/>
      <c r="D250" s="40"/>
      <c r="E250" s="40"/>
      <c r="F250" s="40"/>
      <c r="G250" s="40"/>
      <c r="H250" s="40"/>
    </row>
    <row r="251" spans="1:8" x14ac:dyDescent="0.25">
      <c r="A251" s="40"/>
      <c r="B251" s="40"/>
      <c r="C251" s="40"/>
      <c r="D251" s="40"/>
      <c r="E251" s="40"/>
      <c r="F251" s="40"/>
      <c r="G251" s="40"/>
      <c r="H251" s="40"/>
    </row>
    <row r="252" spans="1:8" x14ac:dyDescent="0.25">
      <c r="A252" s="40"/>
      <c r="B252" s="40"/>
      <c r="C252" s="40"/>
      <c r="D252" s="40"/>
      <c r="E252" s="40"/>
      <c r="F252" s="40"/>
      <c r="G252" s="40"/>
      <c r="H252" s="40"/>
    </row>
    <row r="253" spans="1:8" x14ac:dyDescent="0.25">
      <c r="A253" s="40"/>
      <c r="B253" s="40"/>
      <c r="C253" s="40"/>
      <c r="D253" s="40"/>
      <c r="E253" s="40"/>
      <c r="F253" s="40"/>
      <c r="G253" s="40"/>
      <c r="H253" s="40"/>
    </row>
    <row r="254" spans="1:8" x14ac:dyDescent="0.25">
      <c r="A254" s="40"/>
      <c r="B254" s="40"/>
      <c r="C254" s="40"/>
      <c r="D254" s="40"/>
      <c r="E254" s="40"/>
      <c r="F254" s="40"/>
      <c r="G254" s="40"/>
      <c r="H254" s="40"/>
    </row>
    <row r="255" spans="1:8" x14ac:dyDescent="0.25">
      <c r="A255" s="40"/>
      <c r="B255" s="40"/>
      <c r="C255" s="40"/>
      <c r="D255" s="40"/>
      <c r="E255" s="40"/>
      <c r="F255" s="40"/>
      <c r="G255" s="40"/>
      <c r="H255" s="40"/>
    </row>
    <row r="256" spans="1:8" x14ac:dyDescent="0.25">
      <c r="A256" s="40"/>
      <c r="B256" s="40"/>
      <c r="C256" s="40"/>
      <c r="D256" s="40"/>
      <c r="E256" s="40"/>
      <c r="F256" s="40"/>
      <c r="G256" s="40"/>
      <c r="H256" s="40"/>
    </row>
    <row r="257" spans="1:8" x14ac:dyDescent="0.25">
      <c r="A257" s="40"/>
      <c r="B257" s="40"/>
      <c r="C257" s="40"/>
      <c r="D257" s="40"/>
      <c r="E257" s="40"/>
      <c r="F257" s="40"/>
      <c r="G257" s="40"/>
      <c r="H257" s="40"/>
    </row>
    <row r="258" spans="1:8" x14ac:dyDescent="0.25">
      <c r="A258" s="40"/>
      <c r="B258" s="40"/>
      <c r="C258" s="40"/>
      <c r="D258" s="40"/>
      <c r="E258" s="40"/>
      <c r="F258" s="40"/>
      <c r="G258" s="40"/>
      <c r="H258" s="40"/>
    </row>
    <row r="259" spans="1:8" x14ac:dyDescent="0.25">
      <c r="A259" s="40"/>
      <c r="B259" s="40"/>
      <c r="C259" s="40"/>
      <c r="D259" s="40"/>
      <c r="E259" s="40"/>
      <c r="F259" s="40"/>
      <c r="G259" s="40"/>
      <c r="H259" s="40"/>
    </row>
    <row r="260" spans="1:8" x14ac:dyDescent="0.25">
      <c r="A260" s="40"/>
      <c r="B260" s="40"/>
      <c r="C260" s="40"/>
      <c r="D260" s="40"/>
      <c r="E260" s="40"/>
      <c r="F260" s="40"/>
      <c r="G260" s="40"/>
      <c r="H260" s="40"/>
    </row>
    <row r="261" spans="1:8" x14ac:dyDescent="0.25">
      <c r="A261" s="40"/>
      <c r="B261" s="40"/>
      <c r="C261" s="40"/>
      <c r="D261" s="40"/>
      <c r="E261" s="40"/>
      <c r="F261" s="40"/>
      <c r="G261" s="40"/>
      <c r="H261" s="40"/>
    </row>
    <row r="262" spans="1:8" x14ac:dyDescent="0.25">
      <c r="A262" s="40"/>
      <c r="B262" s="40"/>
      <c r="C262" s="40"/>
      <c r="D262" s="40"/>
      <c r="E262" s="40"/>
      <c r="F262" s="40"/>
      <c r="G262" s="40"/>
      <c r="H262" s="40"/>
    </row>
    <row r="263" spans="1:8" x14ac:dyDescent="0.25">
      <c r="A263" s="40"/>
      <c r="B263" s="40"/>
      <c r="C263" s="40"/>
      <c r="D263" s="40"/>
      <c r="E263" s="40"/>
      <c r="F263" s="40"/>
      <c r="G263" s="40"/>
      <c r="H263" s="40"/>
    </row>
    <row r="264" spans="1:8" x14ac:dyDescent="0.25">
      <c r="A264" s="40"/>
      <c r="B264" s="40"/>
      <c r="C264" s="40"/>
      <c r="D264" s="40"/>
      <c r="E264" s="40"/>
      <c r="F264" s="40"/>
      <c r="G264" s="40"/>
      <c r="H264" s="40"/>
    </row>
    <row r="265" spans="1:8" x14ac:dyDescent="0.25">
      <c r="A265" s="40"/>
      <c r="B265" s="40"/>
      <c r="C265" s="40"/>
      <c r="D265" s="40"/>
      <c r="E265" s="40"/>
      <c r="F265" s="40"/>
      <c r="G265" s="40"/>
      <c r="H265" s="40"/>
    </row>
    <row r="266" spans="1:8" x14ac:dyDescent="0.25">
      <c r="A266" s="40"/>
      <c r="B266" s="40"/>
      <c r="C266" s="40"/>
      <c r="D266" s="40"/>
      <c r="E266" s="40"/>
      <c r="F266" s="40"/>
      <c r="G266" s="40"/>
      <c r="H266" s="40"/>
    </row>
    <row r="267" spans="1:8" x14ac:dyDescent="0.25">
      <c r="A267" s="40"/>
      <c r="B267" s="40"/>
      <c r="C267" s="40"/>
      <c r="D267" s="40"/>
      <c r="E267" s="40"/>
      <c r="F267" s="40"/>
      <c r="G267" s="40"/>
      <c r="H267" s="40"/>
    </row>
    <row r="268" spans="1:8" x14ac:dyDescent="0.25">
      <c r="A268" s="40"/>
      <c r="B268" s="40"/>
      <c r="C268" s="40"/>
      <c r="D268" s="40"/>
      <c r="E268" s="40"/>
      <c r="F268" s="40"/>
      <c r="G268" s="40"/>
      <c r="H268" s="40"/>
    </row>
    <row r="269" spans="1:8" x14ac:dyDescent="0.25">
      <c r="A269" s="40"/>
      <c r="B269" s="40"/>
      <c r="C269" s="40"/>
      <c r="D269" s="40"/>
      <c r="E269" s="40"/>
      <c r="F269" s="40"/>
      <c r="G269" s="40"/>
      <c r="H269" s="40"/>
    </row>
    <row r="270" spans="1:8" x14ac:dyDescent="0.25">
      <c r="A270" s="40"/>
      <c r="B270" s="40"/>
      <c r="C270" s="40"/>
      <c r="D270" s="40"/>
      <c r="E270" s="40"/>
      <c r="F270" s="40"/>
      <c r="G270" s="40"/>
      <c r="H270" s="40"/>
    </row>
    <row r="271" spans="1:8" x14ac:dyDescent="0.25">
      <c r="A271" s="40"/>
      <c r="B271" s="40"/>
      <c r="C271" s="40"/>
      <c r="D271" s="40"/>
      <c r="E271" s="40"/>
      <c r="F271" s="40"/>
      <c r="G271" s="40"/>
      <c r="H271" s="40"/>
    </row>
    <row r="272" spans="1:8" x14ac:dyDescent="0.25">
      <c r="A272" s="40"/>
      <c r="B272" s="40"/>
      <c r="C272" s="40"/>
      <c r="D272" s="40"/>
      <c r="E272" s="40"/>
      <c r="F272" s="40"/>
      <c r="G272" s="40"/>
      <c r="H272" s="40"/>
    </row>
    <row r="273" spans="1:8" x14ac:dyDescent="0.25">
      <c r="A273" s="40"/>
      <c r="B273" s="40"/>
      <c r="C273" s="40"/>
      <c r="D273" s="40"/>
      <c r="E273" s="40"/>
      <c r="F273" s="40"/>
      <c r="G273" s="40"/>
      <c r="H273" s="40"/>
    </row>
    <row r="274" spans="1:8" x14ac:dyDescent="0.25">
      <c r="A274" s="40"/>
      <c r="B274" s="40"/>
      <c r="C274" s="40"/>
      <c r="D274" s="40"/>
      <c r="E274" s="40"/>
      <c r="F274" s="40"/>
      <c r="G274" s="40"/>
      <c r="H274" s="40"/>
    </row>
    <row r="275" spans="1:8" x14ac:dyDescent="0.25">
      <c r="A275" s="40"/>
      <c r="B275" s="40"/>
      <c r="C275" s="40"/>
      <c r="D275" s="40"/>
      <c r="E275" s="40"/>
      <c r="F275" s="40"/>
      <c r="G275" s="40"/>
      <c r="H275" s="40"/>
    </row>
    <row r="276" spans="1:8" x14ac:dyDescent="0.25">
      <c r="A276" s="40"/>
      <c r="B276" s="40"/>
      <c r="C276" s="40"/>
      <c r="D276" s="40"/>
      <c r="E276" s="40"/>
      <c r="F276" s="40"/>
      <c r="G276" s="40"/>
      <c r="H276" s="40"/>
    </row>
    <row r="277" spans="1:8" x14ac:dyDescent="0.25">
      <c r="A277" s="40"/>
      <c r="B277" s="40"/>
      <c r="C277" s="40"/>
      <c r="D277" s="40"/>
      <c r="E277" s="40"/>
      <c r="F277" s="40"/>
      <c r="G277" s="40"/>
      <c r="H277" s="40"/>
    </row>
    <row r="278" spans="1:8" x14ac:dyDescent="0.25">
      <c r="A278" s="40"/>
      <c r="B278" s="40"/>
      <c r="C278" s="40"/>
      <c r="D278" s="40"/>
      <c r="E278" s="40"/>
      <c r="F278" s="40"/>
      <c r="G278" s="40"/>
      <c r="H278" s="40"/>
    </row>
    <row r="279" spans="1:8" x14ac:dyDescent="0.25">
      <c r="A279" s="40"/>
      <c r="B279" s="40"/>
      <c r="C279" s="40"/>
      <c r="D279" s="40"/>
      <c r="E279" s="40"/>
      <c r="F279" s="40"/>
      <c r="G279" s="40"/>
      <c r="H279" s="40"/>
    </row>
    <row r="280" spans="1:8" x14ac:dyDescent="0.25">
      <c r="A280" s="40"/>
      <c r="B280" s="40"/>
      <c r="C280" s="40"/>
      <c r="D280" s="40"/>
      <c r="E280" s="40"/>
      <c r="F280" s="40"/>
      <c r="G280" s="40"/>
      <c r="H280" s="40"/>
    </row>
    <row r="281" spans="1:8" x14ac:dyDescent="0.25">
      <c r="A281" s="40"/>
      <c r="B281" s="40"/>
      <c r="C281" s="40"/>
      <c r="D281" s="40"/>
      <c r="E281" s="40"/>
      <c r="F281" s="40"/>
      <c r="G281" s="40"/>
      <c r="H281" s="40"/>
    </row>
    <row r="282" spans="1:8" x14ac:dyDescent="0.25">
      <c r="A282" s="40"/>
      <c r="B282" s="40"/>
      <c r="C282" s="40"/>
      <c r="D282" s="40"/>
      <c r="E282" s="40"/>
      <c r="F282" s="40"/>
      <c r="G282" s="40"/>
      <c r="H282" s="40"/>
    </row>
    <row r="283" spans="1:8" x14ac:dyDescent="0.25">
      <c r="A283" s="40"/>
      <c r="B283" s="40"/>
      <c r="C283" s="40"/>
      <c r="D283" s="40"/>
      <c r="E283" s="40"/>
      <c r="F283" s="40"/>
      <c r="G283" s="40"/>
      <c r="H283" s="40"/>
    </row>
    <row r="284" spans="1:8" x14ac:dyDescent="0.25">
      <c r="A284" s="40"/>
      <c r="B284" s="40"/>
      <c r="C284" s="40"/>
      <c r="D284" s="40"/>
      <c r="E284" s="40"/>
      <c r="F284" s="40"/>
      <c r="G284" s="40"/>
      <c r="H284" s="40"/>
    </row>
    <row r="285" spans="1:8" x14ac:dyDescent="0.25">
      <c r="A285" s="40"/>
      <c r="B285" s="40"/>
      <c r="C285" s="40"/>
      <c r="D285" s="40"/>
      <c r="E285" s="40"/>
      <c r="F285" s="40"/>
      <c r="G285" s="40"/>
      <c r="H285" s="40"/>
    </row>
    <row r="286" spans="1:8" x14ac:dyDescent="0.25">
      <c r="A286" s="40"/>
      <c r="B286" s="40"/>
      <c r="C286" s="40"/>
      <c r="D286" s="40"/>
      <c r="E286" s="40"/>
      <c r="F286" s="40"/>
      <c r="G286" s="40"/>
      <c r="H286" s="40"/>
    </row>
    <row r="287" spans="1:8" x14ac:dyDescent="0.25">
      <c r="A287" s="40"/>
      <c r="B287" s="40"/>
      <c r="C287" s="40"/>
      <c r="D287" s="40"/>
      <c r="E287" s="40"/>
      <c r="F287" s="40"/>
      <c r="G287" s="40"/>
      <c r="H287" s="40"/>
    </row>
    <row r="288" spans="1:8" x14ac:dyDescent="0.25">
      <c r="A288" s="40"/>
      <c r="B288" s="40"/>
      <c r="C288" s="40"/>
      <c r="D288" s="40"/>
      <c r="E288" s="40"/>
      <c r="F288" s="40"/>
      <c r="G288" s="40"/>
      <c r="H288" s="40"/>
    </row>
    <row r="289" spans="1:8" x14ac:dyDescent="0.25">
      <c r="A289" s="40"/>
      <c r="B289" s="40"/>
      <c r="C289" s="40"/>
      <c r="D289" s="40"/>
      <c r="E289" s="40"/>
      <c r="F289" s="40"/>
      <c r="G289" s="40"/>
      <c r="H289" s="40"/>
    </row>
    <row r="290" spans="1:8" x14ac:dyDescent="0.25">
      <c r="A290" s="40"/>
      <c r="B290" s="40"/>
      <c r="C290" s="40"/>
      <c r="D290" s="40"/>
      <c r="E290" s="40"/>
      <c r="F290" s="40"/>
      <c r="G290" s="40"/>
      <c r="H290" s="40"/>
    </row>
    <row r="291" spans="1:8" x14ac:dyDescent="0.25">
      <c r="A291" s="40"/>
      <c r="B291" s="40"/>
      <c r="C291" s="40"/>
      <c r="D291" s="40"/>
      <c r="E291" s="40"/>
      <c r="F291" s="40"/>
      <c r="G291" s="40"/>
      <c r="H291" s="40"/>
    </row>
    <row r="292" spans="1:8" x14ac:dyDescent="0.25">
      <c r="A292" s="40"/>
      <c r="B292" s="40"/>
      <c r="C292" s="40"/>
      <c r="D292" s="40"/>
      <c r="E292" s="40"/>
      <c r="F292" s="40"/>
      <c r="G292" s="40"/>
      <c r="H292" s="40"/>
    </row>
    <row r="293" spans="1:8" x14ac:dyDescent="0.25">
      <c r="A293" s="40"/>
      <c r="B293" s="40"/>
      <c r="C293" s="40"/>
      <c r="D293" s="40"/>
      <c r="E293" s="40"/>
      <c r="F293" s="40"/>
      <c r="G293" s="40"/>
      <c r="H293" s="40"/>
    </row>
    <row r="294" spans="1:8" x14ac:dyDescent="0.25">
      <c r="A294" s="40"/>
      <c r="B294" s="40"/>
      <c r="C294" s="40"/>
      <c r="D294" s="40"/>
      <c r="E294" s="40"/>
      <c r="F294" s="40"/>
      <c r="G294" s="40"/>
      <c r="H294" s="40"/>
    </row>
    <row r="295" spans="1:8" x14ac:dyDescent="0.25">
      <c r="A295" s="40"/>
      <c r="B295" s="40"/>
      <c r="C295" s="40"/>
      <c r="D295" s="40"/>
      <c r="E295" s="40"/>
      <c r="F295" s="40"/>
      <c r="G295" s="40"/>
      <c r="H295" s="40"/>
    </row>
    <row r="296" spans="1:8" x14ac:dyDescent="0.25">
      <c r="A296" s="40"/>
      <c r="B296" s="40"/>
      <c r="C296" s="40"/>
      <c r="D296" s="40"/>
      <c r="E296" s="40"/>
      <c r="F296" s="40"/>
      <c r="G296" s="40"/>
      <c r="H296" s="40"/>
    </row>
    <row r="297" spans="1:8" x14ac:dyDescent="0.25">
      <c r="A297" s="40"/>
      <c r="B297" s="40"/>
      <c r="C297" s="40"/>
      <c r="D297" s="40"/>
      <c r="E297" s="40"/>
      <c r="F297" s="40"/>
      <c r="G297" s="40"/>
      <c r="H297" s="40"/>
    </row>
    <row r="298" spans="1:8" x14ac:dyDescent="0.25">
      <c r="A298" s="40"/>
      <c r="B298" s="40"/>
      <c r="C298" s="40"/>
      <c r="D298" s="40"/>
      <c r="E298" s="40"/>
      <c r="F298" s="40"/>
      <c r="G298" s="40"/>
      <c r="H298" s="40"/>
    </row>
    <row r="299" spans="1:8" x14ac:dyDescent="0.25">
      <c r="A299" s="40"/>
      <c r="B299" s="40"/>
      <c r="C299" s="40"/>
      <c r="D299" s="40"/>
      <c r="E299" s="40"/>
      <c r="F299" s="40"/>
      <c r="G299" s="40"/>
      <c r="H299" s="40"/>
    </row>
    <row r="300" spans="1:8" x14ac:dyDescent="0.25">
      <c r="A300" s="40"/>
      <c r="B300" s="40"/>
      <c r="C300" s="40"/>
      <c r="D300" s="40"/>
      <c r="E300" s="40"/>
      <c r="F300" s="40"/>
      <c r="G300" s="40"/>
      <c r="H300" s="40"/>
    </row>
    <row r="301" spans="1:8" x14ac:dyDescent="0.25">
      <c r="A301" s="40"/>
      <c r="B301" s="40"/>
      <c r="C301" s="40"/>
      <c r="D301" s="40"/>
      <c r="E301" s="40"/>
      <c r="F301" s="40"/>
      <c r="G301" s="40"/>
      <c r="H301" s="40"/>
    </row>
    <row r="302" spans="1:8" x14ac:dyDescent="0.25">
      <c r="A302" s="40"/>
      <c r="B302" s="40"/>
      <c r="C302" s="40"/>
      <c r="D302" s="40"/>
      <c r="E302" s="40"/>
      <c r="F302" s="40"/>
      <c r="G302" s="40"/>
      <c r="H302" s="40"/>
    </row>
    <row r="303" spans="1:8" x14ac:dyDescent="0.25">
      <c r="A303" s="40"/>
      <c r="B303" s="40"/>
      <c r="C303" s="40"/>
      <c r="D303" s="40"/>
      <c r="E303" s="40"/>
      <c r="F303" s="40"/>
      <c r="G303" s="40"/>
      <c r="H303" s="40"/>
    </row>
    <row r="304" spans="1:8" x14ac:dyDescent="0.25">
      <c r="A304" s="40"/>
      <c r="B304" s="40"/>
      <c r="C304" s="40"/>
      <c r="D304" s="40"/>
      <c r="E304" s="40"/>
      <c r="F304" s="40"/>
      <c r="G304" s="40"/>
      <c r="H304" s="40"/>
    </row>
    <row r="305" spans="1:8" x14ac:dyDescent="0.25">
      <c r="A305" s="40"/>
      <c r="B305" s="40"/>
      <c r="C305" s="40"/>
      <c r="D305" s="40"/>
      <c r="E305" s="40"/>
      <c r="F305" s="40"/>
      <c r="G305" s="40"/>
      <c r="H305" s="40"/>
    </row>
    <row r="306" spans="1:8" x14ac:dyDescent="0.25">
      <c r="A306" s="40"/>
      <c r="B306" s="40"/>
      <c r="C306" s="40"/>
      <c r="D306" s="40"/>
      <c r="E306" s="40"/>
      <c r="F306" s="40"/>
      <c r="G306" s="40"/>
      <c r="H306" s="40"/>
    </row>
    <row r="307" spans="1:8" x14ac:dyDescent="0.25">
      <c r="A307" s="40"/>
      <c r="B307" s="40"/>
      <c r="C307" s="40"/>
      <c r="D307" s="40"/>
      <c r="E307" s="40"/>
      <c r="F307" s="40"/>
      <c r="G307" s="40"/>
      <c r="H307" s="40"/>
    </row>
    <row r="308" spans="1:8" x14ac:dyDescent="0.25">
      <c r="A308" s="40"/>
      <c r="B308" s="40"/>
      <c r="C308" s="40"/>
      <c r="D308" s="40"/>
      <c r="E308" s="40"/>
      <c r="F308" s="40"/>
      <c r="G308" s="40"/>
      <c r="H308" s="40"/>
    </row>
    <row r="309" spans="1:8" x14ac:dyDescent="0.25">
      <c r="A309" s="40"/>
      <c r="B309" s="40"/>
      <c r="C309" s="40"/>
      <c r="D309" s="40"/>
      <c r="E309" s="40"/>
      <c r="F309" s="40"/>
      <c r="G309" s="40"/>
      <c r="H309" s="40"/>
    </row>
    <row r="310" spans="1:8" x14ac:dyDescent="0.25">
      <c r="A310" s="40"/>
      <c r="B310" s="40"/>
      <c r="C310" s="40"/>
      <c r="D310" s="40"/>
      <c r="E310" s="40"/>
      <c r="F310" s="40"/>
      <c r="G310" s="40"/>
      <c r="H310" s="40"/>
    </row>
    <row r="311" spans="1:8" x14ac:dyDescent="0.25">
      <c r="A311" s="40"/>
      <c r="B311" s="40"/>
      <c r="C311" s="40"/>
      <c r="D311" s="40"/>
      <c r="E311" s="40"/>
      <c r="F311" s="40"/>
      <c r="G311" s="40"/>
      <c r="H311" s="40"/>
    </row>
    <row r="312" spans="1:8" x14ac:dyDescent="0.25">
      <c r="A312" s="40"/>
      <c r="B312" s="40"/>
      <c r="C312" s="40"/>
      <c r="D312" s="40"/>
      <c r="E312" s="40"/>
      <c r="F312" s="40"/>
      <c r="G312" s="40"/>
      <c r="H312" s="40"/>
    </row>
    <row r="313" spans="1:8" x14ac:dyDescent="0.25">
      <c r="A313" s="40"/>
      <c r="B313" s="40"/>
      <c r="C313" s="40"/>
      <c r="D313" s="40"/>
      <c r="E313" s="40"/>
      <c r="F313" s="40"/>
      <c r="G313" s="40"/>
      <c r="H313" s="40"/>
    </row>
    <row r="314" spans="1:8" x14ac:dyDescent="0.25">
      <c r="A314" s="40"/>
      <c r="B314" s="40"/>
      <c r="C314" s="40"/>
      <c r="D314" s="40"/>
      <c r="E314" s="40"/>
      <c r="F314" s="40"/>
      <c r="G314" s="40"/>
      <c r="H314" s="40"/>
    </row>
    <row r="315" spans="1:8" x14ac:dyDescent="0.25">
      <c r="A315" s="40"/>
      <c r="B315" s="40"/>
      <c r="C315" s="40"/>
      <c r="D315" s="40"/>
      <c r="E315" s="40"/>
      <c r="F315" s="40"/>
      <c r="G315" s="40"/>
      <c r="H315" s="40"/>
    </row>
    <row r="316" spans="1:8" x14ac:dyDescent="0.25">
      <c r="A316" s="40"/>
      <c r="B316" s="40"/>
      <c r="C316" s="40"/>
      <c r="D316" s="40"/>
      <c r="E316" s="40"/>
      <c r="F316" s="40"/>
      <c r="G316" s="40"/>
      <c r="H316" s="40"/>
    </row>
    <row r="317" spans="1:8" x14ac:dyDescent="0.25">
      <c r="A317" s="40"/>
      <c r="B317" s="40"/>
      <c r="C317" s="40"/>
      <c r="D317" s="40"/>
      <c r="E317" s="40"/>
      <c r="F317" s="40"/>
      <c r="G317" s="40"/>
      <c r="H317" s="40"/>
    </row>
    <row r="318" spans="1:8" x14ac:dyDescent="0.25">
      <c r="A318" s="40"/>
      <c r="B318" s="40"/>
      <c r="C318" s="40"/>
      <c r="D318" s="40"/>
      <c r="E318" s="40"/>
      <c r="F318" s="40"/>
      <c r="G318" s="40"/>
      <c r="H318" s="40"/>
    </row>
    <row r="319" spans="1:8" x14ac:dyDescent="0.25">
      <c r="A319" s="40"/>
      <c r="B319" s="40"/>
      <c r="C319" s="40"/>
      <c r="D319" s="40"/>
      <c r="E319" s="40"/>
      <c r="F319" s="40"/>
      <c r="G319" s="40"/>
      <c r="H319" s="40"/>
    </row>
    <row r="320" spans="1:8" x14ac:dyDescent="0.25">
      <c r="A320" s="40"/>
      <c r="B320" s="40"/>
      <c r="C320" s="40"/>
      <c r="D320" s="40"/>
      <c r="E320" s="40"/>
      <c r="F320" s="40"/>
      <c r="G320" s="40"/>
      <c r="H320" s="40"/>
    </row>
    <row r="321" spans="1:8" x14ac:dyDescent="0.25">
      <c r="A321" s="40"/>
      <c r="B321" s="40"/>
      <c r="C321" s="40"/>
      <c r="D321" s="40"/>
      <c r="E321" s="40"/>
      <c r="F321" s="40"/>
      <c r="G321" s="40"/>
      <c r="H321" s="40"/>
    </row>
    <row r="322" spans="1:8" x14ac:dyDescent="0.25">
      <c r="A322" s="40"/>
      <c r="B322" s="40"/>
      <c r="C322" s="40"/>
      <c r="D322" s="40"/>
      <c r="E322" s="40"/>
      <c r="F322" s="40"/>
      <c r="G322" s="40"/>
      <c r="H322" s="40"/>
    </row>
    <row r="323" spans="1:8" x14ac:dyDescent="0.25">
      <c r="A323" s="40"/>
      <c r="B323" s="40"/>
      <c r="C323" s="40"/>
      <c r="D323" s="40"/>
      <c r="E323" s="40"/>
      <c r="F323" s="40"/>
      <c r="G323" s="40"/>
      <c r="H323" s="40"/>
    </row>
    <row r="324" spans="1:8" x14ac:dyDescent="0.25">
      <c r="A324" s="40"/>
      <c r="B324" s="40"/>
      <c r="C324" s="40"/>
      <c r="D324" s="40"/>
      <c r="E324" s="40"/>
      <c r="F324" s="40"/>
      <c r="G324" s="40"/>
      <c r="H324" s="40"/>
    </row>
    <row r="325" spans="1:8" x14ac:dyDescent="0.25">
      <c r="A325" s="40"/>
      <c r="B325" s="40"/>
      <c r="C325" s="40"/>
      <c r="D325" s="40"/>
      <c r="E325" s="40"/>
      <c r="F325" s="40"/>
      <c r="G325" s="40"/>
      <c r="H325" s="40"/>
    </row>
    <row r="326" spans="1:8" x14ac:dyDescent="0.25">
      <c r="A326" s="40"/>
      <c r="B326" s="40"/>
      <c r="C326" s="40"/>
      <c r="D326" s="40"/>
      <c r="E326" s="40"/>
      <c r="F326" s="40"/>
      <c r="G326" s="40"/>
      <c r="H326" s="40"/>
    </row>
    <row r="327" spans="1:8" x14ac:dyDescent="0.25">
      <c r="A327" s="40"/>
      <c r="B327" s="40"/>
      <c r="C327" s="40"/>
      <c r="D327" s="40"/>
      <c r="E327" s="40"/>
      <c r="F327" s="40"/>
      <c r="G327" s="40"/>
      <c r="H327" s="40"/>
    </row>
    <row r="328" spans="1:8" x14ac:dyDescent="0.25">
      <c r="A328" s="40"/>
      <c r="B328" s="40"/>
      <c r="C328" s="40"/>
      <c r="D328" s="40"/>
      <c r="E328" s="40"/>
      <c r="F328" s="40"/>
      <c r="G328" s="40"/>
      <c r="H328" s="40"/>
    </row>
    <row r="329" spans="1:8" x14ac:dyDescent="0.25">
      <c r="A329" s="40"/>
      <c r="B329" s="40"/>
      <c r="C329" s="40"/>
      <c r="D329" s="40"/>
      <c r="E329" s="40"/>
      <c r="F329" s="40"/>
      <c r="G329" s="40"/>
      <c r="H329" s="40"/>
    </row>
    <row r="330" spans="1:8" x14ac:dyDescent="0.25">
      <c r="A330" s="40"/>
      <c r="B330" s="40"/>
      <c r="C330" s="40"/>
      <c r="D330" s="40"/>
      <c r="E330" s="40"/>
      <c r="F330" s="40"/>
      <c r="G330" s="40"/>
      <c r="H330" s="40"/>
    </row>
    <row r="331" spans="1:8" x14ac:dyDescent="0.25">
      <c r="A331" s="40"/>
      <c r="B331" s="40"/>
      <c r="C331" s="40"/>
      <c r="D331" s="40"/>
      <c r="E331" s="40"/>
      <c r="F331" s="40"/>
      <c r="G331" s="40"/>
      <c r="H331" s="40"/>
    </row>
    <row r="332" spans="1:8" x14ac:dyDescent="0.25">
      <c r="A332" s="40"/>
      <c r="B332" s="40"/>
      <c r="C332" s="40"/>
      <c r="D332" s="40"/>
      <c r="E332" s="40"/>
      <c r="F332" s="40"/>
      <c r="G332" s="40"/>
      <c r="H332" s="40"/>
    </row>
    <row r="333" spans="1:8" x14ac:dyDescent="0.25">
      <c r="A333" s="40"/>
      <c r="B333" s="40"/>
      <c r="C333" s="40"/>
      <c r="D333" s="40"/>
      <c r="E333" s="40"/>
      <c r="F333" s="40"/>
      <c r="G333" s="40"/>
      <c r="H333" s="40"/>
    </row>
    <row r="334" spans="1:8" x14ac:dyDescent="0.25">
      <c r="A334" s="40"/>
      <c r="B334" s="40"/>
      <c r="C334" s="40"/>
      <c r="D334" s="40"/>
      <c r="E334" s="40"/>
      <c r="F334" s="40"/>
      <c r="G334" s="40"/>
      <c r="H334" s="40"/>
    </row>
    <row r="335" spans="1:8" x14ac:dyDescent="0.25">
      <c r="A335" s="40"/>
      <c r="B335" s="40"/>
      <c r="C335" s="40"/>
      <c r="D335" s="40"/>
      <c r="E335" s="40"/>
      <c r="F335" s="40"/>
      <c r="G335" s="40"/>
      <c r="H335" s="40"/>
    </row>
    <row r="336" spans="1:8" x14ac:dyDescent="0.25">
      <c r="A336" s="40"/>
      <c r="B336" s="40"/>
      <c r="C336" s="40"/>
      <c r="D336" s="40"/>
      <c r="E336" s="40"/>
      <c r="F336" s="40"/>
      <c r="G336" s="40"/>
      <c r="H336" s="40"/>
    </row>
    <row r="337" spans="1:8" x14ac:dyDescent="0.25">
      <c r="A337" s="40"/>
      <c r="B337" s="40"/>
      <c r="C337" s="40"/>
      <c r="D337" s="40"/>
      <c r="E337" s="40"/>
      <c r="F337" s="40"/>
      <c r="G337" s="40"/>
      <c r="H337" s="40"/>
    </row>
    <row r="338" spans="1:8" x14ac:dyDescent="0.25">
      <c r="A338" s="40"/>
      <c r="B338" s="40"/>
      <c r="C338" s="40"/>
      <c r="D338" s="40"/>
      <c r="E338" s="40"/>
      <c r="F338" s="40"/>
      <c r="G338" s="40"/>
      <c r="H338" s="40"/>
    </row>
    <row r="339" spans="1:8" x14ac:dyDescent="0.25">
      <c r="A339" s="40"/>
      <c r="B339" s="40"/>
      <c r="C339" s="40"/>
      <c r="D339" s="40"/>
      <c r="E339" s="40"/>
      <c r="F339" s="40"/>
      <c r="G339" s="40"/>
      <c r="H339" s="40"/>
    </row>
    <row r="340" spans="1:8" x14ac:dyDescent="0.25">
      <c r="A340" s="40"/>
      <c r="B340" s="40"/>
      <c r="C340" s="40"/>
      <c r="D340" s="40"/>
      <c r="E340" s="40"/>
      <c r="F340" s="40"/>
      <c r="G340" s="40"/>
      <c r="H340" s="40"/>
    </row>
    <row r="341" spans="1:8" x14ac:dyDescent="0.25">
      <c r="A341" s="40"/>
      <c r="B341" s="40"/>
      <c r="C341" s="40"/>
      <c r="D341" s="40"/>
      <c r="E341" s="40"/>
      <c r="F341" s="40"/>
      <c r="G341" s="40"/>
      <c r="H341" s="40"/>
    </row>
    <row r="342" spans="1:8" x14ac:dyDescent="0.25">
      <c r="A342" s="40"/>
      <c r="B342" s="40"/>
      <c r="C342" s="40"/>
      <c r="D342" s="40"/>
      <c r="E342" s="40"/>
      <c r="F342" s="40"/>
      <c r="G342" s="40"/>
      <c r="H342" s="40"/>
    </row>
    <row r="343" spans="1:8" x14ac:dyDescent="0.25">
      <c r="A343" s="40"/>
      <c r="B343" s="40"/>
      <c r="C343" s="40"/>
      <c r="D343" s="40"/>
      <c r="E343" s="40"/>
      <c r="F343" s="40"/>
      <c r="G343" s="40"/>
      <c r="H343" s="40"/>
    </row>
    <row r="344" spans="1:8" x14ac:dyDescent="0.25">
      <c r="A344" s="40"/>
      <c r="B344" s="40"/>
      <c r="C344" s="40"/>
      <c r="D344" s="40"/>
      <c r="E344" s="40"/>
      <c r="F344" s="40"/>
      <c r="G344" s="40"/>
      <c r="H344" s="40"/>
    </row>
    <row r="345" spans="1:8" x14ac:dyDescent="0.25">
      <c r="A345" s="40"/>
      <c r="B345" s="40"/>
      <c r="C345" s="40"/>
      <c r="D345" s="40"/>
      <c r="E345" s="40"/>
      <c r="F345" s="40"/>
      <c r="G345" s="40"/>
      <c r="H345" s="40"/>
    </row>
    <row r="346" spans="1:8" x14ac:dyDescent="0.25">
      <c r="A346" s="40"/>
      <c r="B346" s="40"/>
      <c r="C346" s="40"/>
      <c r="D346" s="40"/>
      <c r="E346" s="40"/>
      <c r="F346" s="40"/>
      <c r="G346" s="40"/>
      <c r="H346" s="40"/>
    </row>
    <row r="347" spans="1:8" x14ac:dyDescent="0.25">
      <c r="A347" s="40"/>
      <c r="B347" s="40"/>
      <c r="C347" s="40"/>
      <c r="D347" s="40"/>
      <c r="E347" s="40"/>
      <c r="F347" s="40"/>
      <c r="G347" s="40"/>
      <c r="H347" s="40"/>
    </row>
    <row r="348" spans="1:8" x14ac:dyDescent="0.25">
      <c r="A348" s="40"/>
      <c r="B348" s="40"/>
      <c r="C348" s="40"/>
      <c r="D348" s="40"/>
      <c r="E348" s="40"/>
      <c r="F348" s="40"/>
      <c r="G348" s="40"/>
      <c r="H348" s="40"/>
    </row>
    <row r="349" spans="1:8" x14ac:dyDescent="0.25">
      <c r="A349" s="40"/>
      <c r="B349" s="40"/>
      <c r="C349" s="40"/>
      <c r="D349" s="40"/>
      <c r="E349" s="40"/>
      <c r="F349" s="40"/>
      <c r="G349" s="40"/>
      <c r="H349" s="40"/>
    </row>
    <row r="350" spans="1:8" x14ac:dyDescent="0.25">
      <c r="A350" s="40"/>
      <c r="B350" s="40"/>
      <c r="C350" s="40"/>
      <c r="D350" s="40"/>
      <c r="E350" s="40"/>
      <c r="F350" s="40"/>
      <c r="G350" s="40"/>
      <c r="H350" s="40"/>
    </row>
    <row r="351" spans="1:8" x14ac:dyDescent="0.25">
      <c r="A351" s="40"/>
      <c r="B351" s="40"/>
      <c r="C351" s="40"/>
      <c r="D351" s="40"/>
      <c r="E351" s="40"/>
      <c r="F351" s="40"/>
      <c r="G351" s="40"/>
      <c r="H351" s="40"/>
    </row>
    <row r="352" spans="1:8" x14ac:dyDescent="0.25">
      <c r="A352" s="40"/>
      <c r="B352" s="40"/>
      <c r="C352" s="40"/>
      <c r="D352" s="40"/>
      <c r="E352" s="40"/>
      <c r="F352" s="40"/>
      <c r="G352" s="40"/>
      <c r="H352" s="40"/>
    </row>
    <row r="353" spans="1:8" x14ac:dyDescent="0.25">
      <c r="A353" s="40"/>
      <c r="B353" s="40"/>
      <c r="C353" s="40"/>
      <c r="D353" s="40"/>
      <c r="E353" s="40"/>
      <c r="F353" s="40"/>
      <c r="G353" s="40"/>
      <c r="H353" s="40"/>
    </row>
    <row r="354" spans="1:8" x14ac:dyDescent="0.25">
      <c r="A354" s="40"/>
      <c r="B354" s="40"/>
      <c r="C354" s="40"/>
      <c r="D354" s="40"/>
      <c r="E354" s="40"/>
      <c r="F354" s="40"/>
      <c r="G354" s="40"/>
      <c r="H354" s="40"/>
    </row>
    <row r="355" spans="1:8" x14ac:dyDescent="0.25">
      <c r="A355" s="40"/>
      <c r="B355" s="40"/>
      <c r="C355" s="40"/>
      <c r="D355" s="40"/>
      <c r="E355" s="40"/>
      <c r="F355" s="40"/>
      <c r="G355" s="40"/>
      <c r="H355" s="40"/>
    </row>
    <row r="356" spans="1:8" x14ac:dyDescent="0.25">
      <c r="A356" s="40"/>
      <c r="B356" s="40"/>
      <c r="C356" s="40"/>
      <c r="D356" s="40"/>
      <c r="E356" s="40"/>
      <c r="F356" s="40"/>
      <c r="G356" s="40"/>
      <c r="H356" s="40"/>
    </row>
    <row r="357" spans="1:8" x14ac:dyDescent="0.25">
      <c r="A357" s="40"/>
      <c r="B357" s="40"/>
      <c r="C357" s="40"/>
      <c r="D357" s="40"/>
      <c r="E357" s="40"/>
      <c r="F357" s="40"/>
      <c r="G357" s="40"/>
      <c r="H357" s="40"/>
    </row>
    <row r="358" spans="1:8" x14ac:dyDescent="0.25">
      <c r="A358" s="40"/>
      <c r="B358" s="40"/>
      <c r="C358" s="40"/>
      <c r="D358" s="40"/>
      <c r="E358" s="40"/>
      <c r="F358" s="40"/>
      <c r="G358" s="40"/>
      <c r="H358" s="40"/>
    </row>
    <row r="359" spans="1:8" x14ac:dyDescent="0.25">
      <c r="A359" s="40"/>
      <c r="B359" s="40"/>
      <c r="C359" s="40"/>
      <c r="D359" s="40"/>
      <c r="E359" s="40"/>
      <c r="F359" s="40"/>
      <c r="G359" s="40"/>
      <c r="H359" s="40"/>
    </row>
    <row r="360" spans="1:8" x14ac:dyDescent="0.25">
      <c r="A360" s="40"/>
      <c r="B360" s="40"/>
      <c r="C360" s="40"/>
      <c r="D360" s="40"/>
      <c r="E360" s="40"/>
      <c r="F360" s="40"/>
      <c r="G360" s="40"/>
      <c r="H360" s="40"/>
    </row>
    <row r="361" spans="1:8" x14ac:dyDescent="0.25">
      <c r="A361" s="40"/>
      <c r="B361" s="40"/>
      <c r="C361" s="40"/>
      <c r="D361" s="40"/>
      <c r="E361" s="40"/>
      <c r="F361" s="40"/>
      <c r="G361" s="40"/>
      <c r="H361" s="40"/>
    </row>
    <row r="362" spans="1:8" x14ac:dyDescent="0.25">
      <c r="A362" s="40"/>
      <c r="B362" s="40"/>
      <c r="C362" s="40"/>
      <c r="D362" s="40"/>
      <c r="E362" s="40"/>
      <c r="F362" s="40"/>
      <c r="G362" s="40"/>
      <c r="H362" s="40"/>
    </row>
    <row r="363" spans="1:8" x14ac:dyDescent="0.25">
      <c r="A363" s="40"/>
      <c r="B363" s="40"/>
      <c r="C363" s="40"/>
      <c r="D363" s="40"/>
      <c r="E363" s="40"/>
      <c r="F363" s="40"/>
      <c r="G363" s="40"/>
      <c r="H363" s="40"/>
    </row>
    <row r="364" spans="1:8" x14ac:dyDescent="0.25">
      <c r="A364" s="40"/>
      <c r="B364" s="40"/>
      <c r="C364" s="40"/>
      <c r="D364" s="40"/>
      <c r="E364" s="40"/>
      <c r="F364" s="40"/>
      <c r="G364" s="40"/>
      <c r="H364" s="40"/>
    </row>
    <row r="365" spans="1:8" x14ac:dyDescent="0.25">
      <c r="A365" s="40"/>
      <c r="B365" s="40"/>
      <c r="C365" s="40"/>
      <c r="D365" s="40"/>
      <c r="E365" s="40"/>
      <c r="F365" s="40"/>
      <c r="G365" s="40"/>
      <c r="H365" s="40"/>
    </row>
    <row r="366" spans="1:8" x14ac:dyDescent="0.25">
      <c r="A366" s="40"/>
      <c r="B366" s="40"/>
      <c r="C366" s="40"/>
      <c r="D366" s="40"/>
      <c r="E366" s="40"/>
      <c r="F366" s="40"/>
      <c r="G366" s="40"/>
      <c r="H366" s="40"/>
    </row>
    <row r="367" spans="1:8" x14ac:dyDescent="0.25">
      <c r="A367" s="40"/>
      <c r="B367" s="40"/>
      <c r="C367" s="40"/>
      <c r="D367" s="40"/>
      <c r="E367" s="40"/>
      <c r="F367" s="40"/>
      <c r="G367" s="40"/>
      <c r="H367" s="40"/>
    </row>
    <row r="368" spans="1:8" x14ac:dyDescent="0.25">
      <c r="A368" s="40"/>
      <c r="B368" s="40"/>
      <c r="C368" s="40"/>
      <c r="D368" s="40"/>
      <c r="E368" s="40"/>
      <c r="F368" s="40"/>
      <c r="G368" s="40"/>
      <c r="H368" s="40"/>
    </row>
    <row r="369" spans="1:8" x14ac:dyDescent="0.25">
      <c r="A369" s="40"/>
      <c r="B369" s="40"/>
      <c r="C369" s="40"/>
      <c r="D369" s="40"/>
      <c r="E369" s="40"/>
      <c r="F369" s="40"/>
      <c r="G369" s="40"/>
      <c r="H369" s="40"/>
    </row>
    <row r="370" spans="1:8" x14ac:dyDescent="0.25">
      <c r="A370" s="40"/>
      <c r="B370" s="40"/>
      <c r="C370" s="40"/>
      <c r="D370" s="40"/>
      <c r="E370" s="40"/>
      <c r="F370" s="40"/>
      <c r="G370" s="40"/>
      <c r="H370" s="40"/>
    </row>
    <row r="371" spans="1:8" x14ac:dyDescent="0.25">
      <c r="A371" s="40"/>
      <c r="B371" s="40"/>
      <c r="C371" s="40"/>
      <c r="D371" s="40"/>
      <c r="E371" s="40"/>
      <c r="F371" s="40"/>
      <c r="G371" s="40"/>
      <c r="H371" s="40"/>
    </row>
    <row r="372" spans="1:8" x14ac:dyDescent="0.25">
      <c r="A372" s="40"/>
      <c r="B372" s="40"/>
      <c r="C372" s="40"/>
      <c r="D372" s="40"/>
      <c r="E372" s="40"/>
      <c r="F372" s="40"/>
      <c r="G372" s="40"/>
      <c r="H372" s="40"/>
    </row>
    <row r="373" spans="1:8" x14ac:dyDescent="0.25">
      <c r="A373" s="40"/>
      <c r="B373" s="40"/>
      <c r="C373" s="40"/>
      <c r="D373" s="40"/>
      <c r="E373" s="40"/>
      <c r="F373" s="40"/>
      <c r="G373" s="40"/>
      <c r="H373" s="40"/>
    </row>
    <row r="374" spans="1:8" x14ac:dyDescent="0.25">
      <c r="A374" s="40"/>
      <c r="B374" s="40"/>
      <c r="C374" s="40"/>
      <c r="D374" s="40"/>
      <c r="E374" s="40"/>
      <c r="F374" s="40"/>
      <c r="G374" s="40"/>
      <c r="H374" s="40"/>
    </row>
    <row r="375" spans="1:8" x14ac:dyDescent="0.25">
      <c r="A375" s="40"/>
      <c r="B375" s="40"/>
      <c r="C375" s="40"/>
      <c r="D375" s="40"/>
      <c r="E375" s="40"/>
      <c r="F375" s="40"/>
      <c r="G375" s="40"/>
      <c r="H375" s="40"/>
    </row>
    <row r="376" spans="1:8" x14ac:dyDescent="0.25">
      <c r="A376" s="40"/>
      <c r="B376" s="40"/>
      <c r="C376" s="40"/>
      <c r="D376" s="40"/>
      <c r="E376" s="40"/>
      <c r="F376" s="40"/>
      <c r="G376" s="40"/>
      <c r="H376" s="40"/>
    </row>
    <row r="377" spans="1:8" x14ac:dyDescent="0.25">
      <c r="A377" s="40"/>
      <c r="B377" s="40"/>
      <c r="C377" s="40"/>
      <c r="D377" s="40"/>
      <c r="E377" s="40"/>
      <c r="F377" s="40"/>
      <c r="G377" s="40"/>
      <c r="H377" s="40"/>
    </row>
    <row r="378" spans="1:8" x14ac:dyDescent="0.25">
      <c r="A378" s="40"/>
      <c r="B378" s="40"/>
      <c r="C378" s="40"/>
      <c r="D378" s="40"/>
      <c r="E378" s="40"/>
      <c r="F378" s="40"/>
      <c r="G378" s="40"/>
      <c r="H378" s="40"/>
    </row>
    <row r="379" spans="1:8" x14ac:dyDescent="0.25">
      <c r="A379" s="40"/>
      <c r="B379" s="40"/>
      <c r="C379" s="40"/>
      <c r="D379" s="40"/>
      <c r="E379" s="40"/>
      <c r="F379" s="40"/>
      <c r="G379" s="40"/>
      <c r="H379" s="40"/>
    </row>
    <row r="380" spans="1:8" x14ac:dyDescent="0.25">
      <c r="A380" s="40"/>
      <c r="B380" s="40"/>
      <c r="C380" s="40"/>
      <c r="D380" s="40"/>
      <c r="E380" s="40"/>
      <c r="F380" s="40"/>
      <c r="G380" s="40"/>
      <c r="H380" s="40"/>
    </row>
    <row r="381" spans="1:8" x14ac:dyDescent="0.25">
      <c r="A381" s="40"/>
      <c r="B381" s="40"/>
      <c r="C381" s="40"/>
      <c r="D381" s="40"/>
      <c r="E381" s="40"/>
      <c r="F381" s="40"/>
      <c r="G381" s="40"/>
      <c r="H381" s="40"/>
    </row>
    <row r="382" spans="1:8" x14ac:dyDescent="0.25">
      <c r="A382" s="40"/>
      <c r="B382" s="40"/>
      <c r="C382" s="40"/>
      <c r="D382" s="40"/>
      <c r="E382" s="40"/>
      <c r="F382" s="40"/>
      <c r="G382" s="40"/>
      <c r="H382" s="40"/>
    </row>
    <row r="383" spans="1:8" x14ac:dyDescent="0.25">
      <c r="A383" s="40"/>
      <c r="B383" s="40"/>
      <c r="C383" s="40"/>
      <c r="D383" s="40"/>
      <c r="E383" s="40"/>
      <c r="F383" s="40"/>
      <c r="G383" s="40"/>
      <c r="H383" s="40"/>
    </row>
    <row r="384" spans="1:8" x14ac:dyDescent="0.25">
      <c r="A384" s="40"/>
      <c r="B384" s="40"/>
      <c r="C384" s="40"/>
      <c r="D384" s="40"/>
      <c r="E384" s="40"/>
      <c r="F384" s="40"/>
      <c r="G384" s="40"/>
      <c r="H384" s="40"/>
    </row>
    <row r="385" spans="1:8" x14ac:dyDescent="0.25">
      <c r="A385" s="40"/>
      <c r="B385" s="40"/>
      <c r="C385" s="40"/>
      <c r="D385" s="40"/>
      <c r="E385" s="40"/>
      <c r="F385" s="40"/>
      <c r="G385" s="40"/>
      <c r="H385" s="40"/>
    </row>
    <row r="386" spans="1:8" x14ac:dyDescent="0.25">
      <c r="A386" s="40"/>
      <c r="B386" s="40"/>
      <c r="C386" s="40"/>
      <c r="D386" s="40"/>
      <c r="E386" s="40"/>
      <c r="F386" s="40"/>
      <c r="G386" s="40"/>
      <c r="H386" s="40"/>
    </row>
    <row r="387" spans="1:8" x14ac:dyDescent="0.25">
      <c r="A387" s="40"/>
      <c r="B387" s="40"/>
      <c r="C387" s="40"/>
      <c r="D387" s="40"/>
      <c r="E387" s="40"/>
      <c r="F387" s="40"/>
      <c r="G387" s="40"/>
      <c r="H387" s="40"/>
    </row>
    <row r="388" spans="1:8" x14ac:dyDescent="0.25">
      <c r="A388" s="40"/>
      <c r="B388" s="40"/>
      <c r="C388" s="40"/>
      <c r="D388" s="40"/>
      <c r="E388" s="40"/>
      <c r="F388" s="40"/>
      <c r="G388" s="40"/>
      <c r="H388" s="40"/>
    </row>
    <row r="389" spans="1:8" x14ac:dyDescent="0.25">
      <c r="A389" s="40"/>
      <c r="B389" s="40"/>
      <c r="C389" s="40"/>
      <c r="D389" s="40"/>
      <c r="E389" s="40"/>
      <c r="F389" s="40"/>
      <c r="G389" s="40"/>
      <c r="H389" s="40"/>
    </row>
    <row r="390" spans="1:8" x14ac:dyDescent="0.25">
      <c r="A390" s="40"/>
      <c r="B390" s="40"/>
      <c r="C390" s="40"/>
      <c r="D390" s="40"/>
      <c r="E390" s="40"/>
      <c r="F390" s="40"/>
      <c r="G390" s="40"/>
      <c r="H390" s="40"/>
    </row>
    <row r="391" spans="1:8" x14ac:dyDescent="0.25">
      <c r="A391" s="40"/>
      <c r="B391" s="40"/>
      <c r="C391" s="40"/>
      <c r="D391" s="40"/>
      <c r="E391" s="40"/>
      <c r="F391" s="40"/>
      <c r="G391" s="40"/>
      <c r="H391" s="40"/>
    </row>
    <row r="392" spans="1:8" x14ac:dyDescent="0.25">
      <c r="A392" s="40"/>
      <c r="B392" s="40"/>
      <c r="C392" s="40"/>
      <c r="D392" s="40"/>
      <c r="E392" s="40"/>
      <c r="F392" s="40"/>
      <c r="G392" s="40"/>
      <c r="H392" s="40"/>
    </row>
    <row r="393" spans="1:8" x14ac:dyDescent="0.25">
      <c r="A393" s="40"/>
      <c r="B393" s="40"/>
      <c r="C393" s="40"/>
      <c r="D393" s="40"/>
      <c r="E393" s="40"/>
      <c r="F393" s="40"/>
      <c r="G393" s="40"/>
      <c r="H393" s="40"/>
    </row>
    <row r="394" spans="1:8" x14ac:dyDescent="0.25">
      <c r="A394" s="40"/>
      <c r="B394" s="40"/>
      <c r="C394" s="40"/>
      <c r="D394" s="40"/>
      <c r="E394" s="40"/>
      <c r="F394" s="40"/>
      <c r="G394" s="40"/>
      <c r="H394" s="40"/>
    </row>
    <row r="395" spans="1:8" x14ac:dyDescent="0.25">
      <c r="A395" s="40"/>
      <c r="B395" s="40"/>
      <c r="C395" s="40"/>
      <c r="D395" s="40"/>
      <c r="E395" s="40"/>
      <c r="F395" s="40"/>
      <c r="G395" s="40"/>
      <c r="H395" s="40"/>
    </row>
    <row r="396" spans="1:8" x14ac:dyDescent="0.25">
      <c r="A396" s="40"/>
      <c r="B396" s="40"/>
      <c r="C396" s="40"/>
      <c r="D396" s="40"/>
      <c r="E396" s="40"/>
      <c r="F396" s="40"/>
      <c r="G396" s="40"/>
      <c r="H396" s="40"/>
    </row>
  </sheetData>
  <sheetProtection selectLockedCells="1" selectUnlockedCells="1"/>
  <customSheetViews>
    <customSheetView guid="{40AFCB5F-AC5B-4D1A-A56A-6108D817EC5A}" showPageBreaks="1" hiddenColumns="1" view="pageLayout">
      <selection activeCell="D2" sqref="D2:H3"/>
      <pageMargins left="0.17708333333333334" right="0" top="1.2395833333333333" bottom="0" header="0" footer="0"/>
      <pageSetup paperSize="9" orientation="portrait" r:id="rId1"/>
      <headerFooter>
        <oddHeader>&amp;L&amp;G</oddHeader>
      </headerFooter>
    </customSheetView>
  </customSheetViews>
  <mergeCells count="3">
    <mergeCell ref="B4:B5"/>
    <mergeCell ref="C4:H4"/>
    <mergeCell ref="D2:H3"/>
  </mergeCells>
  <pageMargins left="0.17708333333333334" right="0" top="1.2395833333333333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3" tint="-0.249977111117893"/>
  </sheetPr>
  <dimension ref="A1:J34"/>
  <sheetViews>
    <sheetView showWhiteSpace="0" view="pageLayout" topLeftCell="A13" zoomScaleNormal="100" workbookViewId="0">
      <selection activeCell="B1" sqref="B1"/>
    </sheetView>
  </sheetViews>
  <sheetFormatPr defaultRowHeight="15" x14ac:dyDescent="0.25"/>
  <cols>
    <col min="1" max="1" width="4.7109375" customWidth="1"/>
    <col min="2" max="2" width="28.28515625" customWidth="1"/>
    <col min="3" max="3" width="22.42578125" hidden="1" customWidth="1"/>
    <col min="4" max="4" width="19.28515625" customWidth="1"/>
    <col min="5" max="5" width="22.42578125" hidden="1" customWidth="1"/>
    <col min="6" max="6" width="21.5703125" customWidth="1"/>
    <col min="7" max="7" width="22.42578125" hidden="1" customWidth="1"/>
    <col min="8" max="8" width="19.7109375" customWidth="1"/>
    <col min="9" max="10" width="14.85546875" customWidth="1"/>
  </cols>
  <sheetData>
    <row r="1" spans="1:10" ht="138.75" customHeight="1" x14ac:dyDescent="0.25">
      <c r="A1" s="41"/>
      <c r="B1" s="41"/>
      <c r="C1" s="41"/>
      <c r="D1" s="41"/>
      <c r="E1" s="41"/>
      <c r="F1" s="41"/>
      <c r="G1" s="41"/>
      <c r="H1" s="41"/>
    </row>
    <row r="2" spans="1:10" ht="45.75" customHeight="1" x14ac:dyDescent="0.25">
      <c r="A2" s="41"/>
      <c r="B2" s="41"/>
      <c r="C2" s="64"/>
      <c r="D2" s="276" t="s">
        <v>193</v>
      </c>
      <c r="E2" s="276"/>
      <c r="F2" s="276"/>
      <c r="G2" s="276"/>
      <c r="H2" s="276"/>
      <c r="I2" s="19"/>
    </row>
    <row r="3" spans="1:10" ht="17.25" x14ac:dyDescent="0.25">
      <c r="A3" s="41"/>
      <c r="B3" s="41"/>
      <c r="C3" s="92"/>
      <c r="D3" s="332" t="s">
        <v>81</v>
      </c>
      <c r="E3" s="332"/>
      <c r="F3" s="332"/>
      <c r="G3" s="332"/>
      <c r="H3" s="332"/>
      <c r="I3" s="15"/>
      <c r="J3" s="10"/>
    </row>
    <row r="4" spans="1:10" x14ac:dyDescent="0.25">
      <c r="A4" s="41"/>
      <c r="B4" s="354" t="s">
        <v>0</v>
      </c>
      <c r="C4" s="328" t="s">
        <v>124</v>
      </c>
      <c r="D4" s="328"/>
      <c r="E4" s="328"/>
      <c r="F4" s="328"/>
      <c r="G4" s="328"/>
      <c r="H4" s="315"/>
      <c r="I4" s="10"/>
      <c r="J4" s="10"/>
    </row>
    <row r="5" spans="1:10" x14ac:dyDescent="0.25">
      <c r="A5" s="41"/>
      <c r="B5" s="355"/>
      <c r="C5" s="328" t="s">
        <v>1</v>
      </c>
      <c r="D5" s="328" t="s">
        <v>136</v>
      </c>
      <c r="E5" s="328" t="s">
        <v>2</v>
      </c>
      <c r="F5" s="328" t="s">
        <v>137</v>
      </c>
      <c r="G5" s="354" t="s">
        <v>3</v>
      </c>
      <c r="H5" s="354" t="s">
        <v>138</v>
      </c>
      <c r="I5" s="10"/>
      <c r="J5" s="10"/>
    </row>
    <row r="6" spans="1:10" x14ac:dyDescent="0.25">
      <c r="A6" s="41"/>
      <c r="B6" s="356"/>
      <c r="C6" s="328"/>
      <c r="D6" s="328"/>
      <c r="E6" s="328"/>
      <c r="F6" s="328"/>
      <c r="G6" s="356"/>
      <c r="H6" s="356"/>
      <c r="I6" s="10"/>
      <c r="J6" s="10"/>
    </row>
    <row r="7" spans="1:10" x14ac:dyDescent="0.25">
      <c r="A7" s="41"/>
      <c r="B7" s="72" t="s">
        <v>6</v>
      </c>
      <c r="C7" s="21">
        <v>1235</v>
      </c>
      <c r="D7" s="73">
        <f>(C7+(C7*18%))</f>
        <v>1457.3</v>
      </c>
      <c r="E7" s="21">
        <v>1421</v>
      </c>
      <c r="F7" s="73">
        <f>(E7+(E7*18%))</f>
        <v>1676.78</v>
      </c>
      <c r="G7" s="21">
        <v>1544</v>
      </c>
      <c r="H7" s="73">
        <f>(G7+(G7*18%))</f>
        <v>1821.92</v>
      </c>
      <c r="I7" s="13"/>
      <c r="J7" s="13"/>
    </row>
    <row r="8" spans="1:10" x14ac:dyDescent="0.25">
      <c r="A8" s="41"/>
      <c r="B8" s="72" t="s">
        <v>7</v>
      </c>
      <c r="C8" s="21">
        <v>1369</v>
      </c>
      <c r="D8" s="73">
        <f t="shared" ref="D8:D25" si="0">(C8+(C8*18%))</f>
        <v>1615.42</v>
      </c>
      <c r="E8" s="21">
        <v>1574</v>
      </c>
      <c r="F8" s="73">
        <f t="shared" ref="F8:F25" si="1">(E8+(E8*18%))</f>
        <v>1857.32</v>
      </c>
      <c r="G8" s="21">
        <v>1711</v>
      </c>
      <c r="H8" s="73">
        <f t="shared" ref="H8:H25" si="2">(G8+(G8*18%))</f>
        <v>2018.98</v>
      </c>
      <c r="I8" s="13"/>
      <c r="J8" s="13"/>
    </row>
    <row r="9" spans="1:10" x14ac:dyDescent="0.25">
      <c r="A9" s="41"/>
      <c r="B9" s="72" t="s">
        <v>8</v>
      </c>
      <c r="C9" s="21">
        <v>1628</v>
      </c>
      <c r="D9" s="73">
        <f t="shared" si="0"/>
        <v>1921.04</v>
      </c>
      <c r="E9" s="21">
        <v>1873</v>
      </c>
      <c r="F9" s="73">
        <f t="shared" si="1"/>
        <v>2210.14</v>
      </c>
      <c r="G9" s="21">
        <v>2035</v>
      </c>
      <c r="H9" s="73">
        <f t="shared" si="2"/>
        <v>2401.3000000000002</v>
      </c>
      <c r="I9" s="13"/>
      <c r="J9" s="13"/>
    </row>
    <row r="10" spans="1:10" x14ac:dyDescent="0.25">
      <c r="A10" s="41"/>
      <c r="B10" s="72" t="s">
        <v>9</v>
      </c>
      <c r="C10" s="21">
        <v>1909</v>
      </c>
      <c r="D10" s="73">
        <f t="shared" si="0"/>
        <v>2252.62</v>
      </c>
      <c r="E10" s="21">
        <v>2195</v>
      </c>
      <c r="F10" s="73">
        <f t="shared" si="1"/>
        <v>2590.1</v>
      </c>
      <c r="G10" s="21">
        <v>2386</v>
      </c>
      <c r="H10" s="73">
        <f t="shared" si="2"/>
        <v>2815.48</v>
      </c>
      <c r="I10" s="13"/>
      <c r="J10" s="13"/>
    </row>
    <row r="11" spans="1:10" x14ac:dyDescent="0.25">
      <c r="A11" s="41"/>
      <c r="B11" s="72" t="s">
        <v>10</v>
      </c>
      <c r="C11" s="21">
        <v>2246</v>
      </c>
      <c r="D11" s="73">
        <f t="shared" si="0"/>
        <v>2650.2799999999997</v>
      </c>
      <c r="E11" s="21">
        <v>2583</v>
      </c>
      <c r="F11" s="73">
        <f t="shared" si="1"/>
        <v>3047.94</v>
      </c>
      <c r="G11" s="21">
        <v>2807</v>
      </c>
      <c r="H11" s="73">
        <f t="shared" si="2"/>
        <v>3312.26</v>
      </c>
      <c r="I11" s="13"/>
      <c r="J11" s="13"/>
    </row>
    <row r="12" spans="1:10" x14ac:dyDescent="0.25">
      <c r="A12" s="41"/>
      <c r="B12" s="72" t="s">
        <v>11</v>
      </c>
      <c r="C12" s="21">
        <v>2520</v>
      </c>
      <c r="D12" s="73">
        <f t="shared" si="0"/>
        <v>2973.6</v>
      </c>
      <c r="E12" s="21">
        <v>2898</v>
      </c>
      <c r="F12" s="73">
        <f t="shared" si="1"/>
        <v>3419.64</v>
      </c>
      <c r="G12" s="21">
        <v>3150</v>
      </c>
      <c r="H12" s="73">
        <f t="shared" si="2"/>
        <v>3717</v>
      </c>
      <c r="I12" s="13"/>
      <c r="J12" s="13"/>
    </row>
    <row r="13" spans="1:10" x14ac:dyDescent="0.25">
      <c r="A13" s="41"/>
      <c r="B13" s="72" t="s">
        <v>12</v>
      </c>
      <c r="C13" s="21">
        <v>2765</v>
      </c>
      <c r="D13" s="73">
        <f t="shared" si="0"/>
        <v>3262.7</v>
      </c>
      <c r="E13" s="21">
        <v>3180</v>
      </c>
      <c r="F13" s="73">
        <f t="shared" si="1"/>
        <v>3752.4</v>
      </c>
      <c r="G13" s="21">
        <v>3457</v>
      </c>
      <c r="H13" s="73">
        <f t="shared" si="2"/>
        <v>4079.26</v>
      </c>
      <c r="I13" s="13"/>
      <c r="J13" s="13"/>
    </row>
    <row r="14" spans="1:10" x14ac:dyDescent="0.25">
      <c r="A14" s="41"/>
      <c r="B14" s="72" t="s">
        <v>13</v>
      </c>
      <c r="C14" s="21">
        <v>3095</v>
      </c>
      <c r="D14" s="73">
        <f t="shared" si="0"/>
        <v>3652.1</v>
      </c>
      <c r="E14" s="21">
        <v>3559</v>
      </c>
      <c r="F14" s="73">
        <f t="shared" si="1"/>
        <v>4199.62</v>
      </c>
      <c r="G14" s="21">
        <v>3869</v>
      </c>
      <c r="H14" s="73">
        <f t="shared" si="2"/>
        <v>4565.42</v>
      </c>
      <c r="I14" s="13"/>
      <c r="J14" s="13"/>
    </row>
    <row r="15" spans="1:10" x14ac:dyDescent="0.25">
      <c r="A15" s="41"/>
      <c r="B15" s="72" t="s">
        <v>14</v>
      </c>
      <c r="C15" s="21">
        <v>3411</v>
      </c>
      <c r="D15" s="73">
        <f t="shared" si="0"/>
        <v>4024.98</v>
      </c>
      <c r="E15" s="21">
        <v>3923</v>
      </c>
      <c r="F15" s="73">
        <f t="shared" si="1"/>
        <v>4629.1400000000003</v>
      </c>
      <c r="G15" s="21">
        <v>4264</v>
      </c>
      <c r="H15" s="73">
        <f t="shared" si="2"/>
        <v>5031.5200000000004</v>
      </c>
      <c r="I15" s="13"/>
      <c r="J15" s="13"/>
    </row>
    <row r="16" spans="1:10" x14ac:dyDescent="0.25">
      <c r="A16" s="41"/>
      <c r="B16" s="72" t="s">
        <v>15</v>
      </c>
      <c r="C16" s="21">
        <v>3804</v>
      </c>
      <c r="D16" s="73">
        <f t="shared" si="0"/>
        <v>4488.72</v>
      </c>
      <c r="E16" s="21">
        <v>4374</v>
      </c>
      <c r="F16" s="73">
        <f t="shared" si="1"/>
        <v>5161.32</v>
      </c>
      <c r="G16" s="21">
        <v>4755</v>
      </c>
      <c r="H16" s="73">
        <f t="shared" si="2"/>
        <v>5610.9</v>
      </c>
      <c r="I16" s="13"/>
      <c r="J16" s="13"/>
    </row>
    <row r="17" spans="1:10" x14ac:dyDescent="0.25">
      <c r="A17" s="41"/>
      <c r="B17" s="72" t="s">
        <v>16</v>
      </c>
      <c r="C17" s="21">
        <v>4520</v>
      </c>
      <c r="D17" s="73">
        <f t="shared" si="0"/>
        <v>5333.6</v>
      </c>
      <c r="E17" s="21">
        <v>5198</v>
      </c>
      <c r="F17" s="73">
        <f t="shared" si="1"/>
        <v>6133.64</v>
      </c>
      <c r="G17" s="21">
        <v>5650</v>
      </c>
      <c r="H17" s="73">
        <f t="shared" si="2"/>
        <v>6667</v>
      </c>
      <c r="I17" s="8"/>
      <c r="J17" s="8"/>
    </row>
    <row r="18" spans="1:10" x14ac:dyDescent="0.25">
      <c r="A18" s="41"/>
      <c r="B18" s="72" t="s">
        <v>17</v>
      </c>
      <c r="C18" s="21">
        <v>8820</v>
      </c>
      <c r="D18" s="73">
        <f t="shared" si="0"/>
        <v>10407.6</v>
      </c>
      <c r="E18" s="21">
        <v>10143</v>
      </c>
      <c r="F18" s="73">
        <f t="shared" si="1"/>
        <v>11968.74</v>
      </c>
      <c r="G18" s="21">
        <v>11025</v>
      </c>
      <c r="H18" s="73">
        <f t="shared" si="2"/>
        <v>13009.5</v>
      </c>
      <c r="I18" s="8"/>
      <c r="J18" s="8"/>
    </row>
    <row r="19" spans="1:10" x14ac:dyDescent="0.25">
      <c r="A19" s="41"/>
      <c r="B19" s="72" t="s">
        <v>18</v>
      </c>
      <c r="C19" s="21">
        <v>9755</v>
      </c>
      <c r="D19" s="73">
        <f t="shared" si="0"/>
        <v>11510.9</v>
      </c>
      <c r="E19" s="21">
        <v>11219</v>
      </c>
      <c r="F19" s="73">
        <f t="shared" si="1"/>
        <v>13238.42</v>
      </c>
      <c r="G19" s="21">
        <v>12194</v>
      </c>
      <c r="H19" s="73">
        <f t="shared" si="2"/>
        <v>14388.92</v>
      </c>
      <c r="I19" s="8"/>
      <c r="J19" s="8"/>
    </row>
    <row r="20" spans="1:10" x14ac:dyDescent="0.25">
      <c r="A20" s="41"/>
      <c r="B20" s="72" t="s">
        <v>19</v>
      </c>
      <c r="C20" s="21">
        <v>13583</v>
      </c>
      <c r="D20" s="73">
        <f t="shared" si="0"/>
        <v>16027.94</v>
      </c>
      <c r="E20" s="21">
        <v>15620</v>
      </c>
      <c r="F20" s="73">
        <f t="shared" si="1"/>
        <v>18431.599999999999</v>
      </c>
      <c r="G20" s="21">
        <v>16979</v>
      </c>
      <c r="H20" s="73">
        <f t="shared" si="2"/>
        <v>20035.22</v>
      </c>
      <c r="I20" s="8"/>
      <c r="J20" s="8"/>
    </row>
    <row r="21" spans="1:10" x14ac:dyDescent="0.25">
      <c r="A21" s="41"/>
      <c r="B21" s="72" t="s">
        <v>20</v>
      </c>
      <c r="C21" s="21">
        <v>10296</v>
      </c>
      <c r="D21" s="73">
        <f t="shared" si="0"/>
        <v>12149.28</v>
      </c>
      <c r="E21" s="21">
        <v>11840</v>
      </c>
      <c r="F21" s="73">
        <f t="shared" si="1"/>
        <v>13971.2</v>
      </c>
      <c r="G21" s="21">
        <v>12870</v>
      </c>
      <c r="H21" s="73">
        <f t="shared" si="2"/>
        <v>15186.6</v>
      </c>
      <c r="I21" s="8"/>
      <c r="J21" s="8"/>
    </row>
    <row r="22" spans="1:10" x14ac:dyDescent="0.25">
      <c r="A22" s="41"/>
      <c r="B22" s="72" t="s">
        <v>21</v>
      </c>
      <c r="C22" s="21">
        <v>18317</v>
      </c>
      <c r="D22" s="73">
        <f t="shared" si="0"/>
        <v>21614.06</v>
      </c>
      <c r="E22" s="21">
        <v>21064</v>
      </c>
      <c r="F22" s="73">
        <f t="shared" si="1"/>
        <v>24855.52</v>
      </c>
      <c r="G22" s="21">
        <v>29469</v>
      </c>
      <c r="H22" s="73">
        <f t="shared" si="2"/>
        <v>34773.42</v>
      </c>
      <c r="I22" s="8"/>
      <c r="J22" s="8"/>
    </row>
    <row r="23" spans="1:10" x14ac:dyDescent="0.25">
      <c r="A23" s="41"/>
      <c r="B23" s="72" t="s">
        <v>22</v>
      </c>
      <c r="C23" s="21">
        <v>19349</v>
      </c>
      <c r="D23" s="73">
        <f t="shared" si="0"/>
        <v>22831.82</v>
      </c>
      <c r="E23" s="21">
        <v>22252</v>
      </c>
      <c r="F23" s="73">
        <f t="shared" si="1"/>
        <v>26257.360000000001</v>
      </c>
      <c r="G23" s="21">
        <v>30521</v>
      </c>
      <c r="H23" s="73">
        <f t="shared" si="2"/>
        <v>36014.78</v>
      </c>
      <c r="I23" s="8"/>
      <c r="J23" s="8"/>
    </row>
    <row r="24" spans="1:10" x14ac:dyDescent="0.25">
      <c r="A24" s="41"/>
      <c r="B24" s="72" t="s">
        <v>23</v>
      </c>
      <c r="C24" s="21">
        <v>37497</v>
      </c>
      <c r="D24" s="73">
        <f t="shared" si="0"/>
        <v>44246.46</v>
      </c>
      <c r="E24" s="21">
        <v>43122</v>
      </c>
      <c r="F24" s="73">
        <f t="shared" si="1"/>
        <v>50883.96</v>
      </c>
      <c r="G24" s="21">
        <v>77509</v>
      </c>
      <c r="H24" s="73">
        <f t="shared" si="2"/>
        <v>91460.62</v>
      </c>
      <c r="I24" s="8"/>
      <c r="J24" s="8"/>
    </row>
    <row r="25" spans="1:10" x14ac:dyDescent="0.25">
      <c r="A25" s="41"/>
      <c r="B25" s="72" t="s">
        <v>24</v>
      </c>
      <c r="C25" s="21">
        <v>38066</v>
      </c>
      <c r="D25" s="73">
        <f t="shared" si="0"/>
        <v>44917.88</v>
      </c>
      <c r="E25" s="21">
        <v>43776</v>
      </c>
      <c r="F25" s="73">
        <f t="shared" si="1"/>
        <v>51655.68</v>
      </c>
      <c r="G25" s="21">
        <v>77100</v>
      </c>
      <c r="H25" s="73">
        <f t="shared" si="2"/>
        <v>90978</v>
      </c>
      <c r="I25" s="8"/>
      <c r="J25" s="8"/>
    </row>
    <row r="26" spans="1:10" x14ac:dyDescent="0.25">
      <c r="A26" s="41"/>
      <c r="B26" s="157" t="s">
        <v>298</v>
      </c>
      <c r="C26" s="21">
        <v>89025</v>
      </c>
      <c r="D26" s="73">
        <v>93507.92</v>
      </c>
      <c r="E26" s="21">
        <v>92795</v>
      </c>
      <c r="F26" s="73">
        <v>109498.1</v>
      </c>
      <c r="G26" s="21">
        <v>99095</v>
      </c>
      <c r="H26" s="73">
        <v>116932.1</v>
      </c>
      <c r="I26" s="8"/>
      <c r="J26" s="8"/>
    </row>
    <row r="27" spans="1:10" x14ac:dyDescent="0.25">
      <c r="A27" s="41"/>
      <c r="B27" s="157" t="s">
        <v>299</v>
      </c>
      <c r="C27" s="21">
        <v>98351</v>
      </c>
      <c r="D27" s="73">
        <v>105323.26</v>
      </c>
      <c r="E27" s="21">
        <v>104306</v>
      </c>
      <c r="F27" s="73">
        <v>123081.08</v>
      </c>
      <c r="G27" s="21">
        <v>111616</v>
      </c>
      <c r="H27" s="73">
        <v>131706.88</v>
      </c>
      <c r="I27" s="8"/>
      <c r="J27" s="8"/>
    </row>
    <row r="28" spans="1:10" x14ac:dyDescent="0.25">
      <c r="A28" s="41"/>
      <c r="B28" s="157" t="s">
        <v>300</v>
      </c>
      <c r="C28" s="21">
        <v>168286</v>
      </c>
      <c r="D28" s="73">
        <v>155881.54</v>
      </c>
      <c r="E28" s="21">
        <v>158259</v>
      </c>
      <c r="F28" s="73">
        <v>186745.62</v>
      </c>
      <c r="G28" s="21">
        <v>175671</v>
      </c>
      <c r="H28" s="73">
        <v>207291.78</v>
      </c>
      <c r="I28" s="8"/>
      <c r="J28" s="8"/>
    </row>
    <row r="29" spans="1:10" x14ac:dyDescent="0.25">
      <c r="A29" s="41"/>
      <c r="B29" s="157" t="s">
        <v>301</v>
      </c>
      <c r="C29" s="21">
        <v>182615</v>
      </c>
      <c r="D29" s="73">
        <v>170989.08</v>
      </c>
      <c r="E29" s="21">
        <v>173018</v>
      </c>
      <c r="F29" s="73">
        <v>204161.24</v>
      </c>
      <c r="G29" s="21">
        <v>191682</v>
      </c>
      <c r="H29" s="73">
        <v>226184.76</v>
      </c>
      <c r="I29" s="8"/>
      <c r="J29" s="8"/>
    </row>
    <row r="30" spans="1:10" x14ac:dyDescent="0.25">
      <c r="A30" s="41"/>
      <c r="B30" s="157" t="s">
        <v>302</v>
      </c>
      <c r="C30" s="21">
        <v>343209</v>
      </c>
      <c r="D30" s="73">
        <v>391841.42</v>
      </c>
      <c r="E30" s="21">
        <v>381879</v>
      </c>
      <c r="F30" s="73">
        <v>450617.22</v>
      </c>
      <c r="G30" s="21">
        <v>415086</v>
      </c>
      <c r="H30" s="73">
        <v>489801.48</v>
      </c>
      <c r="I30" s="8"/>
      <c r="J30" s="8"/>
    </row>
    <row r="31" spans="1:10" x14ac:dyDescent="0.25">
      <c r="A31" s="41"/>
      <c r="B31" s="157" t="s">
        <v>303</v>
      </c>
      <c r="C31" s="21">
        <v>411096</v>
      </c>
      <c r="D31" s="73">
        <v>402597.12</v>
      </c>
      <c r="E31" s="21">
        <v>400618</v>
      </c>
      <c r="F31" s="73">
        <v>472729.24</v>
      </c>
      <c r="G31" s="21">
        <v>457562</v>
      </c>
      <c r="H31" s="73">
        <v>539923.16</v>
      </c>
      <c r="I31" s="8"/>
      <c r="J31" s="8"/>
    </row>
    <row r="32" spans="1:10" x14ac:dyDescent="0.25">
      <c r="A32" s="41"/>
      <c r="B32" s="157" t="s">
        <v>304</v>
      </c>
      <c r="C32" s="21">
        <v>541800</v>
      </c>
      <c r="D32" s="73">
        <v>526236.34</v>
      </c>
      <c r="E32" s="21">
        <v>521085</v>
      </c>
      <c r="F32" s="73">
        <v>614880.30000000005</v>
      </c>
      <c r="G32" s="21">
        <v>580465</v>
      </c>
      <c r="H32" s="73">
        <v>684948.7</v>
      </c>
      <c r="I32" s="8"/>
      <c r="J32" s="8"/>
    </row>
    <row r="33" spans="1:10" x14ac:dyDescent="0.25">
      <c r="A33" s="41"/>
      <c r="B33" s="157" t="s">
        <v>305</v>
      </c>
      <c r="C33" s="21">
        <v>1038666</v>
      </c>
      <c r="D33" s="73">
        <v>1025528.56</v>
      </c>
      <c r="E33" s="21">
        <v>1005313</v>
      </c>
      <c r="F33" s="73">
        <v>1186269.3400000001</v>
      </c>
      <c r="G33" s="21">
        <v>1097837</v>
      </c>
      <c r="H33" s="73">
        <v>1295447.6599999999</v>
      </c>
      <c r="I33" s="8"/>
      <c r="J33" s="8"/>
    </row>
    <row r="34" spans="1:10" x14ac:dyDescent="0.25">
      <c r="A34" s="12"/>
      <c r="B34" s="12"/>
    </row>
  </sheetData>
  <sheetProtection selectLockedCells="1" selectUnlockedCells="1"/>
  <customSheetViews>
    <customSheetView guid="{40AFCB5F-AC5B-4D1A-A56A-6108D817EC5A}" showPageBreaks="1" hiddenColumns="1" view="pageLayout">
      <pageMargins left="0.25" right="0" top="1.1458333333333333" bottom="0" header="0" footer="0"/>
      <pageSetup paperSize="9" orientation="portrait" r:id="rId1"/>
      <headerFooter>
        <oddHeader>&amp;L&amp;G</oddHeader>
      </headerFooter>
    </customSheetView>
  </customSheetViews>
  <mergeCells count="10">
    <mergeCell ref="B4:B6"/>
    <mergeCell ref="D2:H2"/>
    <mergeCell ref="D3:H3"/>
    <mergeCell ref="D5:D6"/>
    <mergeCell ref="F5:F6"/>
    <mergeCell ref="H5:H6"/>
    <mergeCell ref="C4:H4"/>
    <mergeCell ref="C5:C6"/>
    <mergeCell ref="E5:E6"/>
    <mergeCell ref="G5:G6"/>
  </mergeCells>
  <pageMargins left="0.25" right="0" top="1.1458333333333333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3" tint="-0.249977111117893"/>
  </sheetPr>
  <dimension ref="A1:H33"/>
  <sheetViews>
    <sheetView showWhiteSpace="0" view="pageLayout" zoomScaleNormal="100" workbookViewId="0"/>
  </sheetViews>
  <sheetFormatPr defaultRowHeight="15" x14ac:dyDescent="0.25"/>
  <cols>
    <col min="1" max="1" width="31.42578125" customWidth="1"/>
    <col min="2" max="2" width="21.7109375" hidden="1" customWidth="1"/>
    <col min="3" max="3" width="21.7109375" customWidth="1"/>
    <col min="4" max="4" width="21.7109375" hidden="1" customWidth="1"/>
    <col min="5" max="5" width="21.7109375" customWidth="1"/>
    <col min="6" max="6" width="21.7109375" hidden="1" customWidth="1"/>
    <col min="7" max="7" width="21.42578125" customWidth="1"/>
  </cols>
  <sheetData>
    <row r="1" spans="1:8" ht="91.5" customHeight="1" x14ac:dyDescent="0.25"/>
    <row r="2" spans="1:8" ht="40.5" customHeight="1" x14ac:dyDescent="0.25">
      <c r="A2" s="293" t="s">
        <v>194</v>
      </c>
      <c r="B2" s="293"/>
      <c r="C2" s="293"/>
      <c r="D2" s="293"/>
      <c r="E2" s="293"/>
      <c r="F2" s="293"/>
      <c r="G2" s="293"/>
      <c r="H2" s="19"/>
    </row>
    <row r="3" spans="1:8" ht="17.25" x14ac:dyDescent="0.25">
      <c r="A3" s="294" t="s">
        <v>81</v>
      </c>
      <c r="B3" s="294"/>
      <c r="C3" s="294"/>
      <c r="D3" s="294"/>
      <c r="E3" s="294"/>
      <c r="F3" s="294"/>
      <c r="G3" s="294"/>
      <c r="H3" s="15"/>
    </row>
    <row r="4" spans="1:8" x14ac:dyDescent="0.25">
      <c r="A4" s="277" t="s">
        <v>0</v>
      </c>
      <c r="B4" s="277" t="s">
        <v>125</v>
      </c>
      <c r="C4" s="277"/>
      <c r="D4" s="277"/>
      <c r="E4" s="277"/>
      <c r="F4" s="277"/>
      <c r="G4" s="284"/>
    </row>
    <row r="5" spans="1:8" x14ac:dyDescent="0.25">
      <c r="A5" s="277"/>
      <c r="B5" s="277" t="s">
        <v>1</v>
      </c>
      <c r="C5" s="277" t="s">
        <v>136</v>
      </c>
      <c r="D5" s="277" t="s">
        <v>2</v>
      </c>
      <c r="E5" s="277" t="s">
        <v>137</v>
      </c>
      <c r="F5" s="277" t="s">
        <v>3</v>
      </c>
      <c r="G5" s="277" t="s">
        <v>138</v>
      </c>
    </row>
    <row r="6" spans="1:8" x14ac:dyDescent="0.25">
      <c r="A6" s="277"/>
      <c r="B6" s="277"/>
      <c r="C6" s="277"/>
      <c r="D6" s="277"/>
      <c r="E6" s="277"/>
      <c r="F6" s="277"/>
      <c r="G6" s="277"/>
    </row>
    <row r="7" spans="1:8" x14ac:dyDescent="0.25">
      <c r="A7" s="14" t="s">
        <v>6</v>
      </c>
      <c r="B7" s="21">
        <v>1174</v>
      </c>
      <c r="C7" s="34">
        <f>(B7+(B7*18%))</f>
        <v>1385.32</v>
      </c>
      <c r="D7" s="21">
        <v>1350</v>
      </c>
      <c r="E7" s="34">
        <f>(D7+(D7*18%))</f>
        <v>1593</v>
      </c>
      <c r="F7" s="21">
        <v>1467</v>
      </c>
      <c r="G7" s="34">
        <f>(F7+(F7*18%))</f>
        <v>1731.06</v>
      </c>
    </row>
    <row r="8" spans="1:8" x14ac:dyDescent="0.25">
      <c r="A8" s="14" t="s">
        <v>7</v>
      </c>
      <c r="B8" s="21">
        <v>1300</v>
      </c>
      <c r="C8" s="34">
        <f t="shared" ref="C8:C25" si="0">(B8+(B8*18%))</f>
        <v>1534</v>
      </c>
      <c r="D8" s="21">
        <v>1495</v>
      </c>
      <c r="E8" s="34">
        <f t="shared" ref="E8:E25" si="1">(D8+(D8*18%))</f>
        <v>1764.1</v>
      </c>
      <c r="F8" s="21">
        <v>1625</v>
      </c>
      <c r="G8" s="34">
        <f t="shared" ref="G8:G25" si="2">(F8+(F8*18%))</f>
        <v>1917.5</v>
      </c>
    </row>
    <row r="9" spans="1:8" x14ac:dyDescent="0.25">
      <c r="A9" s="14" t="s">
        <v>8</v>
      </c>
      <c r="B9" s="21">
        <v>1547</v>
      </c>
      <c r="C9" s="34">
        <f t="shared" si="0"/>
        <v>1825.46</v>
      </c>
      <c r="D9" s="21">
        <v>1779</v>
      </c>
      <c r="E9" s="34">
        <f t="shared" si="1"/>
        <v>2099.2199999999998</v>
      </c>
      <c r="F9" s="21">
        <v>1934</v>
      </c>
      <c r="G9" s="34">
        <f t="shared" si="2"/>
        <v>2282.12</v>
      </c>
    </row>
    <row r="10" spans="1:8" x14ac:dyDescent="0.25">
      <c r="A10" s="14" t="s">
        <v>9</v>
      </c>
      <c r="B10" s="21">
        <v>1814</v>
      </c>
      <c r="C10" s="34">
        <f t="shared" si="0"/>
        <v>2140.52</v>
      </c>
      <c r="D10" s="21">
        <v>2086</v>
      </c>
      <c r="E10" s="34">
        <f t="shared" si="1"/>
        <v>2461.48</v>
      </c>
      <c r="F10" s="21">
        <v>2267</v>
      </c>
      <c r="G10" s="34">
        <f t="shared" si="2"/>
        <v>2675.06</v>
      </c>
    </row>
    <row r="11" spans="1:8" x14ac:dyDescent="0.25">
      <c r="A11" s="14" t="s">
        <v>10</v>
      </c>
      <c r="B11" s="21">
        <v>2134</v>
      </c>
      <c r="C11" s="34">
        <f t="shared" si="0"/>
        <v>2518.12</v>
      </c>
      <c r="D11" s="21">
        <v>2454</v>
      </c>
      <c r="E11" s="34">
        <f t="shared" si="1"/>
        <v>2895.72</v>
      </c>
      <c r="F11" s="21">
        <v>2667</v>
      </c>
      <c r="G11" s="34">
        <f t="shared" si="2"/>
        <v>3147.06</v>
      </c>
    </row>
    <row r="12" spans="1:8" x14ac:dyDescent="0.25">
      <c r="A12" s="14" t="s">
        <v>11</v>
      </c>
      <c r="B12" s="21">
        <v>2394</v>
      </c>
      <c r="C12" s="34">
        <f t="shared" si="0"/>
        <v>2824.92</v>
      </c>
      <c r="D12" s="21">
        <v>2753</v>
      </c>
      <c r="E12" s="34">
        <f t="shared" si="1"/>
        <v>3248.54</v>
      </c>
      <c r="F12" s="21">
        <v>2992</v>
      </c>
      <c r="G12" s="34">
        <f t="shared" si="2"/>
        <v>3530.56</v>
      </c>
    </row>
    <row r="13" spans="1:8" x14ac:dyDescent="0.25">
      <c r="A13" s="14" t="s">
        <v>12</v>
      </c>
      <c r="B13" s="21">
        <v>2627</v>
      </c>
      <c r="C13" s="34">
        <f t="shared" si="0"/>
        <v>3099.86</v>
      </c>
      <c r="D13" s="21">
        <v>3021</v>
      </c>
      <c r="E13" s="34">
        <f t="shared" si="1"/>
        <v>3564.7799999999997</v>
      </c>
      <c r="F13" s="21">
        <v>3284</v>
      </c>
      <c r="G13" s="34">
        <f t="shared" si="2"/>
        <v>3875.12</v>
      </c>
    </row>
    <row r="14" spans="1:8" x14ac:dyDescent="0.25">
      <c r="A14" s="14" t="s">
        <v>13</v>
      </c>
      <c r="B14" s="21">
        <v>2940</v>
      </c>
      <c r="C14" s="34">
        <f t="shared" si="0"/>
        <v>3469.2</v>
      </c>
      <c r="D14" s="21">
        <v>3381</v>
      </c>
      <c r="E14" s="34">
        <f t="shared" si="1"/>
        <v>3989.58</v>
      </c>
      <c r="F14" s="21">
        <v>3675</v>
      </c>
      <c r="G14" s="34">
        <f t="shared" si="2"/>
        <v>4336.5</v>
      </c>
    </row>
    <row r="15" spans="1:8" x14ac:dyDescent="0.25">
      <c r="A15" s="14" t="s">
        <v>14</v>
      </c>
      <c r="B15" s="21">
        <v>3240</v>
      </c>
      <c r="C15" s="34">
        <f t="shared" si="0"/>
        <v>3823.2</v>
      </c>
      <c r="D15" s="21">
        <v>3727</v>
      </c>
      <c r="E15" s="34">
        <f t="shared" si="1"/>
        <v>4397.8599999999997</v>
      </c>
      <c r="F15" s="21">
        <v>4051</v>
      </c>
      <c r="G15" s="34">
        <f t="shared" si="2"/>
        <v>4780.18</v>
      </c>
    </row>
    <row r="16" spans="1:8" x14ac:dyDescent="0.25">
      <c r="A16" s="14" t="s">
        <v>15</v>
      </c>
      <c r="B16" s="21">
        <v>3614</v>
      </c>
      <c r="C16" s="34">
        <f t="shared" si="0"/>
        <v>4264.5200000000004</v>
      </c>
      <c r="D16" s="21">
        <v>4156</v>
      </c>
      <c r="E16" s="34">
        <f t="shared" si="1"/>
        <v>4904.08</v>
      </c>
      <c r="F16" s="21">
        <v>4517</v>
      </c>
      <c r="G16" s="34">
        <f t="shared" si="2"/>
        <v>5330.0599999999995</v>
      </c>
    </row>
    <row r="17" spans="1:7" x14ac:dyDescent="0.25">
      <c r="A17" s="2" t="s">
        <v>16</v>
      </c>
      <c r="B17" s="21">
        <v>4294</v>
      </c>
      <c r="C17" s="34">
        <f t="shared" si="0"/>
        <v>5066.92</v>
      </c>
      <c r="D17" s="21">
        <v>4938</v>
      </c>
      <c r="E17" s="34">
        <f t="shared" si="1"/>
        <v>5826.84</v>
      </c>
      <c r="F17" s="21">
        <v>5367</v>
      </c>
      <c r="G17" s="34">
        <f t="shared" si="2"/>
        <v>6333.0599999999995</v>
      </c>
    </row>
    <row r="18" spans="1:7" x14ac:dyDescent="0.25">
      <c r="A18" s="2" t="s">
        <v>17</v>
      </c>
      <c r="B18" s="21">
        <v>8379</v>
      </c>
      <c r="C18" s="34">
        <f t="shared" si="0"/>
        <v>9887.2199999999993</v>
      </c>
      <c r="D18" s="21">
        <v>9636</v>
      </c>
      <c r="E18" s="34">
        <f t="shared" si="1"/>
        <v>11370.48</v>
      </c>
      <c r="F18" s="21">
        <v>10474</v>
      </c>
      <c r="G18" s="34">
        <f t="shared" si="2"/>
        <v>12359.32</v>
      </c>
    </row>
    <row r="19" spans="1:7" x14ac:dyDescent="0.25">
      <c r="A19" s="2" t="s">
        <v>18</v>
      </c>
      <c r="B19" s="21">
        <v>9268</v>
      </c>
      <c r="C19" s="34">
        <f t="shared" si="0"/>
        <v>10936.24</v>
      </c>
      <c r="D19" s="21">
        <v>10658</v>
      </c>
      <c r="E19" s="34">
        <f t="shared" si="1"/>
        <v>12576.44</v>
      </c>
      <c r="F19" s="21">
        <v>11585</v>
      </c>
      <c r="G19" s="34">
        <f t="shared" si="2"/>
        <v>13670.3</v>
      </c>
    </row>
    <row r="20" spans="1:7" x14ac:dyDescent="0.25">
      <c r="A20" s="2" t="s">
        <v>19</v>
      </c>
      <c r="B20" s="21">
        <v>12904</v>
      </c>
      <c r="C20" s="34">
        <f t="shared" si="0"/>
        <v>15226.72</v>
      </c>
      <c r="D20" s="21">
        <v>14840</v>
      </c>
      <c r="E20" s="34">
        <f t="shared" si="1"/>
        <v>17511.2</v>
      </c>
      <c r="F20" s="21">
        <v>16130</v>
      </c>
      <c r="G20" s="34">
        <f t="shared" si="2"/>
        <v>19033.400000000001</v>
      </c>
    </row>
    <row r="21" spans="1:7" x14ac:dyDescent="0.25">
      <c r="A21" s="2" t="s">
        <v>20</v>
      </c>
      <c r="B21" s="21">
        <v>9781</v>
      </c>
      <c r="C21" s="34">
        <f t="shared" si="0"/>
        <v>11541.58</v>
      </c>
      <c r="D21" s="21">
        <v>11248</v>
      </c>
      <c r="E21" s="34">
        <f t="shared" si="1"/>
        <v>13272.64</v>
      </c>
      <c r="F21" s="21">
        <v>12226</v>
      </c>
      <c r="G21" s="34">
        <f t="shared" si="2"/>
        <v>14426.68</v>
      </c>
    </row>
    <row r="22" spans="1:7" x14ac:dyDescent="0.25">
      <c r="A22" s="2" t="s">
        <v>21</v>
      </c>
      <c r="B22" s="21">
        <v>18317</v>
      </c>
      <c r="C22" s="34">
        <f t="shared" si="0"/>
        <v>21614.06</v>
      </c>
      <c r="D22" s="21">
        <v>21064</v>
      </c>
      <c r="E22" s="34">
        <f t="shared" si="1"/>
        <v>24855.52</v>
      </c>
      <c r="F22" s="21">
        <v>29469</v>
      </c>
      <c r="G22" s="34">
        <f t="shared" si="2"/>
        <v>34773.42</v>
      </c>
    </row>
    <row r="23" spans="1:7" x14ac:dyDescent="0.25">
      <c r="A23" s="2" t="s">
        <v>22</v>
      </c>
      <c r="B23" s="21">
        <v>19349</v>
      </c>
      <c r="C23" s="34">
        <f t="shared" si="0"/>
        <v>22831.82</v>
      </c>
      <c r="D23" s="21">
        <v>22252</v>
      </c>
      <c r="E23" s="34">
        <f t="shared" si="1"/>
        <v>26257.360000000001</v>
      </c>
      <c r="F23" s="21">
        <v>30521</v>
      </c>
      <c r="G23" s="34">
        <f t="shared" si="2"/>
        <v>36014.78</v>
      </c>
    </row>
    <row r="24" spans="1:7" x14ac:dyDescent="0.25">
      <c r="A24" s="2" t="s">
        <v>23</v>
      </c>
      <c r="B24" s="21">
        <v>37497</v>
      </c>
      <c r="C24" s="34">
        <f t="shared" si="0"/>
        <v>44246.46</v>
      </c>
      <c r="D24" s="21">
        <v>43122</v>
      </c>
      <c r="E24" s="34">
        <f t="shared" si="1"/>
        <v>50883.96</v>
      </c>
      <c r="F24" s="21">
        <v>77509</v>
      </c>
      <c r="G24" s="34">
        <f t="shared" si="2"/>
        <v>91460.62</v>
      </c>
    </row>
    <row r="25" spans="1:7" x14ac:dyDescent="0.25">
      <c r="A25" s="2" t="s">
        <v>24</v>
      </c>
      <c r="B25" s="21">
        <v>38066</v>
      </c>
      <c r="C25" s="34">
        <f t="shared" si="0"/>
        <v>44917.88</v>
      </c>
      <c r="D25" s="21">
        <v>43776</v>
      </c>
      <c r="E25" s="34">
        <f t="shared" si="1"/>
        <v>51655.68</v>
      </c>
      <c r="F25" s="21">
        <v>77100</v>
      </c>
      <c r="G25" s="34">
        <f t="shared" si="2"/>
        <v>90978</v>
      </c>
    </row>
    <row r="26" spans="1:7" x14ac:dyDescent="0.25">
      <c r="A26" s="2" t="s">
        <v>298</v>
      </c>
      <c r="B26" s="21">
        <v>89025</v>
      </c>
      <c r="C26" s="73">
        <v>93507.92</v>
      </c>
      <c r="D26" s="21">
        <v>92795</v>
      </c>
      <c r="E26" s="73">
        <v>109498.1</v>
      </c>
      <c r="F26" s="21">
        <v>99095</v>
      </c>
      <c r="G26" s="73">
        <v>116932.1</v>
      </c>
    </row>
    <row r="27" spans="1:7" x14ac:dyDescent="0.25">
      <c r="A27" s="2" t="s">
        <v>299</v>
      </c>
      <c r="B27" s="21">
        <v>98351</v>
      </c>
      <c r="C27" s="73">
        <v>105323.26</v>
      </c>
      <c r="D27" s="21">
        <v>104306</v>
      </c>
      <c r="E27" s="73">
        <v>123081.08</v>
      </c>
      <c r="F27" s="21">
        <v>111616</v>
      </c>
      <c r="G27" s="73">
        <v>131706.88</v>
      </c>
    </row>
    <row r="28" spans="1:7" x14ac:dyDescent="0.25">
      <c r="A28" s="2" t="s">
        <v>306</v>
      </c>
      <c r="B28" s="21">
        <v>168286</v>
      </c>
      <c r="C28" s="73">
        <v>155881.54</v>
      </c>
      <c r="D28" s="21">
        <v>158259</v>
      </c>
      <c r="E28" s="73">
        <v>186745.62</v>
      </c>
      <c r="F28" s="21">
        <v>175671</v>
      </c>
      <c r="G28" s="73">
        <v>207291.78</v>
      </c>
    </row>
    <row r="29" spans="1:7" x14ac:dyDescent="0.25">
      <c r="A29" s="2" t="s">
        <v>301</v>
      </c>
      <c r="B29" s="21">
        <v>182615</v>
      </c>
      <c r="C29" s="73">
        <v>170989.08</v>
      </c>
      <c r="D29" s="21">
        <v>173018</v>
      </c>
      <c r="E29" s="73">
        <v>204161.24</v>
      </c>
      <c r="F29" s="21">
        <v>191682</v>
      </c>
      <c r="G29" s="73">
        <v>226184.76</v>
      </c>
    </row>
    <row r="30" spans="1:7" x14ac:dyDescent="0.25">
      <c r="A30" s="2" t="s">
        <v>302</v>
      </c>
      <c r="B30" s="21">
        <v>343209</v>
      </c>
      <c r="C30" s="73">
        <v>391841.42</v>
      </c>
      <c r="D30" s="21">
        <v>381879</v>
      </c>
      <c r="E30" s="73">
        <v>450617.22</v>
      </c>
      <c r="F30" s="21">
        <v>415086</v>
      </c>
      <c r="G30" s="73">
        <v>489801.48</v>
      </c>
    </row>
    <row r="31" spans="1:7" x14ac:dyDescent="0.25">
      <c r="A31" s="2" t="s">
        <v>303</v>
      </c>
      <c r="B31" s="21">
        <v>411096</v>
      </c>
      <c r="C31" s="73">
        <v>402597.12</v>
      </c>
      <c r="D31" s="21">
        <v>400618</v>
      </c>
      <c r="E31" s="73">
        <v>472729.24</v>
      </c>
      <c r="F31" s="21">
        <v>457562</v>
      </c>
      <c r="G31" s="73">
        <v>539923.16</v>
      </c>
    </row>
    <row r="32" spans="1:7" x14ac:dyDescent="0.25">
      <c r="A32" s="2" t="s">
        <v>307</v>
      </c>
      <c r="B32" s="21">
        <v>541800</v>
      </c>
      <c r="C32" s="73">
        <v>526236.34</v>
      </c>
      <c r="D32" s="21">
        <v>521085</v>
      </c>
      <c r="E32" s="73">
        <v>614880.30000000005</v>
      </c>
      <c r="F32" s="21">
        <v>580465</v>
      </c>
      <c r="G32" s="73">
        <v>684948.7</v>
      </c>
    </row>
    <row r="33" spans="1:7" x14ac:dyDescent="0.25">
      <c r="A33" s="2" t="s">
        <v>305</v>
      </c>
      <c r="B33" s="21">
        <v>1038666</v>
      </c>
      <c r="C33" s="73">
        <v>1025528.56</v>
      </c>
      <c r="D33" s="21">
        <v>1005313</v>
      </c>
      <c r="E33" s="73">
        <v>1186269.3400000001</v>
      </c>
      <c r="F33" s="21">
        <v>1097837</v>
      </c>
      <c r="G33" s="73">
        <v>1295447.6599999999</v>
      </c>
    </row>
  </sheetData>
  <sheetProtection selectLockedCells="1" selectUnlockedCells="1"/>
  <customSheetViews>
    <customSheetView guid="{40AFCB5F-AC5B-4D1A-A56A-6108D817EC5A}" showPageBreaks="1" hiddenColumns="1" view="pageLayout" topLeftCell="A6">
      <selection activeCell="G39" sqref="G39"/>
      <pageMargins left="0.34375" right="0" top="1.21875" bottom="0" header="0" footer="0"/>
      <pageSetup paperSize="9" orientation="portrait" r:id="rId1"/>
      <headerFooter>
        <oddHeader>&amp;L&amp;G</oddHeader>
      </headerFooter>
    </customSheetView>
  </customSheetViews>
  <mergeCells count="10">
    <mergeCell ref="A2:G2"/>
    <mergeCell ref="A3:G3"/>
    <mergeCell ref="C5:C6"/>
    <mergeCell ref="E5:E6"/>
    <mergeCell ref="G5:G6"/>
    <mergeCell ref="B4:G4"/>
    <mergeCell ref="A4:A6"/>
    <mergeCell ref="B5:B6"/>
    <mergeCell ref="D5:D6"/>
    <mergeCell ref="F5:F6"/>
  </mergeCells>
  <pageMargins left="0.34375" right="0" top="1.21875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9"/>
  <sheetViews>
    <sheetView showWhiteSpace="0" view="pageLayout" zoomScaleNormal="70" workbookViewId="0">
      <selection activeCell="H6" sqref="H6"/>
    </sheetView>
  </sheetViews>
  <sheetFormatPr defaultRowHeight="15" x14ac:dyDescent="0.25"/>
  <cols>
    <col min="1" max="1" width="13.5703125" style="127" customWidth="1"/>
    <col min="2" max="2" width="11.5703125" style="127" customWidth="1"/>
    <col min="3" max="3" width="10.5703125" style="127" hidden="1" customWidth="1"/>
    <col min="4" max="4" width="10.5703125" style="127" customWidth="1"/>
    <col min="5" max="5" width="11.28515625" style="127" customWidth="1"/>
    <col min="6" max="6" width="16.42578125" style="127" hidden="1" customWidth="1"/>
    <col min="7" max="7" width="13.28515625" style="127" customWidth="1"/>
    <col min="8" max="8" width="26" style="127" customWidth="1"/>
    <col min="9" max="9" width="17.5703125" customWidth="1"/>
  </cols>
  <sheetData>
    <row r="1" spans="1:8" ht="78" customHeight="1" x14ac:dyDescent="0.25"/>
    <row r="3" spans="1:8" ht="69" customHeight="1" x14ac:dyDescent="0.25">
      <c r="A3" s="369" t="s">
        <v>245</v>
      </c>
      <c r="B3" s="369"/>
      <c r="C3" s="369"/>
      <c r="D3" s="369"/>
      <c r="E3" s="369"/>
      <c r="F3" s="369"/>
      <c r="G3" s="369"/>
    </row>
    <row r="4" spans="1:8" ht="25.5" customHeight="1" x14ac:dyDescent="0.25">
      <c r="A4" s="298" t="s">
        <v>308</v>
      </c>
      <c r="B4" s="298"/>
      <c r="C4" s="298"/>
      <c r="D4" s="298"/>
      <c r="E4" s="298"/>
      <c r="F4" s="298"/>
      <c r="G4" s="298"/>
    </row>
    <row r="5" spans="1:8" ht="15" customHeight="1" x14ac:dyDescent="0.25">
      <c r="A5" s="287" t="s">
        <v>244</v>
      </c>
      <c r="B5" s="288"/>
      <c r="C5" s="288"/>
      <c r="D5" s="288"/>
      <c r="E5" s="288"/>
      <c r="F5" s="288"/>
      <c r="G5" s="289"/>
      <c r="H5" s="17"/>
    </row>
    <row r="6" spans="1:8" ht="69.75" customHeight="1" x14ac:dyDescent="0.25">
      <c r="A6" s="290"/>
      <c r="B6" s="291"/>
      <c r="C6" s="291"/>
      <c r="D6" s="291"/>
      <c r="E6" s="291"/>
      <c r="F6" s="291"/>
      <c r="G6" s="292"/>
      <c r="H6" s="135"/>
    </row>
    <row r="7" spans="1:8" ht="30" x14ac:dyDescent="0.25">
      <c r="A7" s="104" t="s">
        <v>228</v>
      </c>
      <c r="B7" s="104" t="s">
        <v>229</v>
      </c>
      <c r="C7" s="105" t="s">
        <v>59</v>
      </c>
      <c r="D7" s="105" t="s">
        <v>59</v>
      </c>
      <c r="E7" s="104" t="s">
        <v>229</v>
      </c>
      <c r="F7" s="105" t="s">
        <v>59</v>
      </c>
      <c r="G7" s="105" t="s">
        <v>59</v>
      </c>
      <c r="H7" s="136" t="s">
        <v>230</v>
      </c>
    </row>
    <row r="8" spans="1:8" x14ac:dyDescent="0.25">
      <c r="A8" s="128" t="s">
        <v>231</v>
      </c>
      <c r="B8" s="363">
        <v>4</v>
      </c>
      <c r="C8" s="129">
        <v>744</v>
      </c>
      <c r="D8" s="134">
        <f>C8+(C8*18%)</f>
        <v>877.92</v>
      </c>
      <c r="E8" s="366"/>
      <c r="F8" s="130"/>
      <c r="G8" s="130"/>
      <c r="H8" s="137" t="s">
        <v>243</v>
      </c>
    </row>
    <row r="9" spans="1:8" x14ac:dyDescent="0.25">
      <c r="A9" s="128" t="s">
        <v>232</v>
      </c>
      <c r="B9" s="364"/>
      <c r="C9" s="131">
        <v>856</v>
      </c>
      <c r="D9" s="134">
        <f t="shared" ref="D9:D19" si="0">C9+(C9*18%)</f>
        <v>1010.0799999999999</v>
      </c>
      <c r="E9" s="367"/>
      <c r="F9" s="130"/>
      <c r="G9" s="130"/>
    </row>
    <row r="10" spans="1:8" x14ac:dyDescent="0.25">
      <c r="A10" s="128" t="s">
        <v>233</v>
      </c>
      <c r="B10" s="364"/>
      <c r="C10" s="131">
        <v>1043</v>
      </c>
      <c r="D10" s="134">
        <f t="shared" si="0"/>
        <v>1230.74</v>
      </c>
      <c r="E10" s="367"/>
      <c r="F10" s="130"/>
      <c r="G10" s="130"/>
    </row>
    <row r="11" spans="1:8" x14ac:dyDescent="0.25">
      <c r="A11" s="128" t="s">
        <v>234</v>
      </c>
      <c r="B11" s="364"/>
      <c r="C11" s="131">
        <v>1134</v>
      </c>
      <c r="D11" s="134">
        <f t="shared" si="0"/>
        <v>1338.12</v>
      </c>
      <c r="E11" s="367"/>
      <c r="F11" s="130"/>
      <c r="G11" s="130"/>
    </row>
    <row r="12" spans="1:8" x14ac:dyDescent="0.25">
      <c r="A12" s="128" t="s">
        <v>235</v>
      </c>
      <c r="B12" s="364"/>
      <c r="C12" s="131">
        <v>1179</v>
      </c>
      <c r="D12" s="134">
        <f t="shared" si="0"/>
        <v>1391.22</v>
      </c>
      <c r="E12" s="367"/>
      <c r="F12" s="130"/>
      <c r="G12" s="130"/>
    </row>
    <row r="13" spans="1:8" x14ac:dyDescent="0.25">
      <c r="A13" s="128" t="s">
        <v>236</v>
      </c>
      <c r="B13" s="365"/>
      <c r="C13" s="131">
        <v>1303</v>
      </c>
      <c r="D13" s="134">
        <f t="shared" si="0"/>
        <v>1537.54</v>
      </c>
      <c r="E13" s="368"/>
      <c r="F13" s="130"/>
      <c r="G13" s="130"/>
    </row>
    <row r="14" spans="1:8" x14ac:dyDescent="0.25">
      <c r="A14" s="128" t="s">
        <v>237</v>
      </c>
      <c r="B14" s="363">
        <v>2.5</v>
      </c>
      <c r="C14" s="131">
        <v>1735</v>
      </c>
      <c r="D14" s="134">
        <f t="shared" si="0"/>
        <v>2047.3</v>
      </c>
      <c r="E14" s="363">
        <v>1.6</v>
      </c>
      <c r="F14" s="132">
        <v>1603</v>
      </c>
      <c r="G14" s="132">
        <f t="shared" ref="G14:G19" si="1">F14+(F14*18%)</f>
        <v>1891.54</v>
      </c>
    </row>
    <row r="15" spans="1:8" x14ac:dyDescent="0.25">
      <c r="A15" s="128" t="s">
        <v>238</v>
      </c>
      <c r="B15" s="364"/>
      <c r="C15" s="131">
        <v>2043</v>
      </c>
      <c r="D15" s="134">
        <f t="shared" si="0"/>
        <v>2410.7399999999998</v>
      </c>
      <c r="E15" s="364"/>
      <c r="F15" s="132">
        <v>1966</v>
      </c>
      <c r="G15" s="132">
        <f t="shared" si="1"/>
        <v>2319.88</v>
      </c>
    </row>
    <row r="16" spans="1:8" x14ac:dyDescent="0.25">
      <c r="A16" s="128" t="s">
        <v>239</v>
      </c>
      <c r="B16" s="364"/>
      <c r="C16" s="131">
        <v>2466</v>
      </c>
      <c r="D16" s="134">
        <f t="shared" si="0"/>
        <v>2909.88</v>
      </c>
      <c r="E16" s="364"/>
      <c r="F16" s="132">
        <v>2312</v>
      </c>
      <c r="G16" s="132">
        <f t="shared" si="1"/>
        <v>2728.16</v>
      </c>
    </row>
    <row r="17" spans="1:7" x14ac:dyDescent="0.25">
      <c r="A17" s="128" t="s">
        <v>240</v>
      </c>
      <c r="B17" s="364"/>
      <c r="C17" s="131">
        <v>4933</v>
      </c>
      <c r="D17" s="134">
        <f t="shared" si="0"/>
        <v>5820.94</v>
      </c>
      <c r="E17" s="364"/>
      <c r="F17" s="132">
        <v>4625</v>
      </c>
      <c r="G17" s="132">
        <f t="shared" si="1"/>
        <v>5457.5</v>
      </c>
    </row>
    <row r="18" spans="1:7" x14ac:dyDescent="0.25">
      <c r="A18" s="128" t="s">
        <v>241</v>
      </c>
      <c r="B18" s="364"/>
      <c r="C18" s="133">
        <v>6012</v>
      </c>
      <c r="D18" s="134">
        <f t="shared" si="0"/>
        <v>7094.16</v>
      </c>
      <c r="E18" s="364"/>
      <c r="F18" s="132">
        <v>5549</v>
      </c>
      <c r="G18" s="132">
        <f t="shared" si="1"/>
        <v>6547.82</v>
      </c>
    </row>
    <row r="19" spans="1:7" x14ac:dyDescent="0.25">
      <c r="A19" s="128" t="s">
        <v>242</v>
      </c>
      <c r="B19" s="365"/>
      <c r="C19" s="131">
        <v>12294</v>
      </c>
      <c r="D19" s="129">
        <f t="shared" si="0"/>
        <v>14506.92</v>
      </c>
      <c r="E19" s="365"/>
      <c r="F19" s="132">
        <v>10868</v>
      </c>
      <c r="G19" s="132">
        <f t="shared" si="1"/>
        <v>12824.24</v>
      </c>
    </row>
  </sheetData>
  <customSheetViews>
    <customSheetView guid="{40AFCB5F-AC5B-4D1A-A56A-6108D817EC5A}" showPageBreaks="1" hiddenColumns="1" view="pageLayout" topLeftCell="A4">
      <selection activeCell="A4" sqref="A4:G4"/>
      <pageMargins left="0.69791666666666663" right="0.7" top="0.75" bottom="0.75" header="0.3" footer="0.3"/>
      <pageSetup paperSize="9" orientation="portrait" r:id="rId1"/>
      <headerFooter>
        <oddHeader>&amp;L&amp;G</oddHeader>
      </headerFooter>
    </customSheetView>
  </customSheetViews>
  <mergeCells count="7">
    <mergeCell ref="B8:B13"/>
    <mergeCell ref="E8:E13"/>
    <mergeCell ref="B14:B19"/>
    <mergeCell ref="E14:E19"/>
    <mergeCell ref="A3:G3"/>
    <mergeCell ref="A4:G4"/>
    <mergeCell ref="A5:G6"/>
  </mergeCells>
  <pageMargins left="0.69791666666666663" right="0.7" top="0.75" bottom="0.75" header="0.3" footer="0.3"/>
  <pageSetup paperSize="9" orientation="portrait" r:id="rId2"/>
  <headerFooter>
    <oddHeader>&amp;L&amp;G</oddHeader>
  </headerFooter>
  <drawing r:id="rId3"/>
  <legacyDrawingHF r:id="rId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workbookViewId="0">
      <selection activeCell="Q34" sqref="Q34"/>
    </sheetView>
  </sheetViews>
  <sheetFormatPr defaultRowHeight="15" x14ac:dyDescent="0.25"/>
  <cols>
    <col min="1" max="1" width="32.7109375" customWidth="1"/>
    <col min="2" max="2" width="29.5703125" customWidth="1"/>
  </cols>
  <sheetData>
    <row r="1" spans="1:12" x14ac:dyDescent="0.25">
      <c r="A1" s="185" t="s">
        <v>327</v>
      </c>
      <c r="B1" s="12"/>
      <c r="C1" s="389"/>
      <c r="D1" s="389"/>
      <c r="E1" s="389"/>
      <c r="F1" s="389"/>
      <c r="G1" s="389"/>
      <c r="H1" s="296"/>
      <c r="I1" s="296"/>
      <c r="J1" s="296"/>
      <c r="K1" s="296"/>
      <c r="L1" s="296"/>
    </row>
    <row r="2" spans="1:12" ht="15.75" thickBot="1" x14ac:dyDescent="0.3">
      <c r="A2" s="12"/>
      <c r="B2" s="12"/>
      <c r="C2" s="389"/>
      <c r="D2" s="389"/>
      <c r="E2" s="389"/>
      <c r="F2" s="389"/>
      <c r="G2" s="389"/>
      <c r="H2" s="296"/>
      <c r="I2" s="296"/>
      <c r="J2" s="296"/>
      <c r="K2" s="296"/>
      <c r="L2" s="296"/>
    </row>
    <row r="3" spans="1:12" x14ac:dyDescent="0.25">
      <c r="A3" s="376" t="s">
        <v>328</v>
      </c>
      <c r="B3" s="372" t="s">
        <v>329</v>
      </c>
      <c r="C3" s="383" t="s">
        <v>330</v>
      </c>
      <c r="D3" s="384"/>
      <c r="E3" s="384"/>
      <c r="F3" s="384"/>
      <c r="G3" s="385"/>
      <c r="H3" s="386" t="s">
        <v>331</v>
      </c>
      <c r="I3" s="387"/>
      <c r="J3" s="387"/>
      <c r="K3" s="387"/>
      <c r="L3" s="388"/>
    </row>
    <row r="4" spans="1:12" ht="15.75" thickBot="1" x14ac:dyDescent="0.3">
      <c r="A4" s="377"/>
      <c r="B4" s="382"/>
      <c r="C4" s="186" t="s">
        <v>332</v>
      </c>
      <c r="D4" s="187" t="s">
        <v>333</v>
      </c>
      <c r="E4" s="187" t="s">
        <v>334</v>
      </c>
      <c r="F4" s="187" t="s">
        <v>335</v>
      </c>
      <c r="G4" s="188" t="s">
        <v>336</v>
      </c>
      <c r="H4" s="189" t="s">
        <v>332</v>
      </c>
      <c r="I4" s="190" t="s">
        <v>333</v>
      </c>
      <c r="J4" s="190" t="s">
        <v>334</v>
      </c>
      <c r="K4" s="190" t="s">
        <v>335</v>
      </c>
      <c r="L4" s="191" t="s">
        <v>336</v>
      </c>
    </row>
    <row r="5" spans="1:12" x14ac:dyDescent="0.25">
      <c r="A5" s="192" t="s">
        <v>337</v>
      </c>
      <c r="B5" s="192" t="s">
        <v>338</v>
      </c>
      <c r="C5" s="193">
        <v>200</v>
      </c>
      <c r="D5" s="194">
        <v>282</v>
      </c>
      <c r="E5" s="194">
        <v>382</v>
      </c>
      <c r="F5" s="194">
        <v>167</v>
      </c>
      <c r="G5" s="195">
        <v>11</v>
      </c>
      <c r="H5" s="196">
        <v>290</v>
      </c>
      <c r="I5" s="197">
        <v>310</v>
      </c>
      <c r="J5" s="197">
        <v>455</v>
      </c>
      <c r="K5" s="197">
        <v>160</v>
      </c>
      <c r="L5" s="198">
        <v>10.1</v>
      </c>
    </row>
    <row r="6" spans="1:12" x14ac:dyDescent="0.25">
      <c r="A6" s="199" t="s">
        <v>339</v>
      </c>
      <c r="B6" s="199" t="s">
        <v>338</v>
      </c>
      <c r="C6" s="200">
        <v>210</v>
      </c>
      <c r="D6" s="182">
        <v>382</v>
      </c>
      <c r="E6" s="182">
        <v>487</v>
      </c>
      <c r="F6" s="182">
        <v>182</v>
      </c>
      <c r="G6" s="201">
        <v>15.34</v>
      </c>
      <c r="H6" s="202">
        <v>310</v>
      </c>
      <c r="I6" s="203">
        <v>310</v>
      </c>
      <c r="J6" s="203">
        <v>465</v>
      </c>
      <c r="K6" s="203">
        <v>166</v>
      </c>
      <c r="L6" s="204">
        <v>12</v>
      </c>
    </row>
    <row r="7" spans="1:12" x14ac:dyDescent="0.25">
      <c r="A7" s="205" t="s">
        <v>340</v>
      </c>
      <c r="B7" s="205" t="s">
        <v>338</v>
      </c>
      <c r="C7" s="206">
        <v>300</v>
      </c>
      <c r="D7" s="207">
        <v>602</v>
      </c>
      <c r="E7" s="207">
        <v>752</v>
      </c>
      <c r="F7" s="207">
        <v>181</v>
      </c>
      <c r="G7" s="208">
        <v>22.2</v>
      </c>
      <c r="H7" s="202">
        <v>350</v>
      </c>
      <c r="I7" s="203">
        <v>665</v>
      </c>
      <c r="J7" s="203">
        <v>840</v>
      </c>
      <c r="K7" s="203">
        <v>185</v>
      </c>
      <c r="L7" s="204">
        <v>21.6</v>
      </c>
    </row>
    <row r="8" spans="1:12" x14ac:dyDescent="0.25">
      <c r="A8" s="205" t="s">
        <v>341</v>
      </c>
      <c r="B8" s="205" t="s">
        <v>338</v>
      </c>
      <c r="C8" s="206">
        <v>325</v>
      </c>
      <c r="D8" s="207">
        <v>602</v>
      </c>
      <c r="E8" s="207">
        <v>765</v>
      </c>
      <c r="F8" s="207">
        <v>191</v>
      </c>
      <c r="G8" s="208">
        <v>33.299999999999997</v>
      </c>
      <c r="H8" s="209">
        <v>325</v>
      </c>
      <c r="I8" s="203">
        <v>665</v>
      </c>
      <c r="J8" s="203">
        <v>828</v>
      </c>
      <c r="K8" s="203">
        <v>199</v>
      </c>
      <c r="L8" s="204">
        <v>30.8</v>
      </c>
    </row>
    <row r="9" spans="1:12" x14ac:dyDescent="0.25">
      <c r="A9" s="205" t="s">
        <v>342</v>
      </c>
      <c r="B9" s="205" t="s">
        <v>338</v>
      </c>
      <c r="C9" s="206">
        <v>350</v>
      </c>
      <c r="D9" s="207">
        <v>602</v>
      </c>
      <c r="E9" s="207">
        <v>777</v>
      </c>
      <c r="F9" s="207">
        <v>207</v>
      </c>
      <c r="G9" s="208">
        <v>55.6</v>
      </c>
      <c r="H9" s="209">
        <v>350</v>
      </c>
      <c r="I9" s="203">
        <v>665</v>
      </c>
      <c r="J9" s="203">
        <v>840</v>
      </c>
      <c r="K9" s="203">
        <v>217</v>
      </c>
      <c r="L9" s="204">
        <v>40.299999999999997</v>
      </c>
    </row>
    <row r="10" spans="1:12" x14ac:dyDescent="0.25">
      <c r="A10" s="205" t="s">
        <v>343</v>
      </c>
      <c r="B10" s="205" t="s">
        <v>338</v>
      </c>
      <c r="C10" s="206">
        <v>400</v>
      </c>
      <c r="D10" s="207">
        <v>1102</v>
      </c>
      <c r="E10" s="207">
        <v>1302</v>
      </c>
      <c r="F10" s="207">
        <v>258</v>
      </c>
      <c r="G10" s="208">
        <v>70</v>
      </c>
      <c r="H10" s="202">
        <v>457</v>
      </c>
      <c r="I10" s="203">
        <v>1060</v>
      </c>
      <c r="J10" s="203">
        <v>1289</v>
      </c>
      <c r="K10" s="203">
        <v>268</v>
      </c>
      <c r="L10" s="204">
        <v>79.900000000000006</v>
      </c>
    </row>
    <row r="11" spans="1:12" x14ac:dyDescent="0.25">
      <c r="A11" s="205" t="s">
        <v>344</v>
      </c>
      <c r="B11" s="205" t="s">
        <v>338</v>
      </c>
      <c r="C11" s="206">
        <v>533</v>
      </c>
      <c r="D11" s="207"/>
      <c r="E11" s="207">
        <v>505</v>
      </c>
      <c r="F11" s="207">
        <v>620</v>
      </c>
      <c r="G11" s="208">
        <v>123.7</v>
      </c>
      <c r="H11" s="209">
        <v>533</v>
      </c>
      <c r="I11" s="203"/>
      <c r="J11" s="210">
        <v>505</v>
      </c>
      <c r="K11" s="203">
        <v>568</v>
      </c>
      <c r="L11" s="204">
        <v>165.21</v>
      </c>
    </row>
    <row r="12" spans="1:12" ht="15.75" thickBot="1" x14ac:dyDescent="0.3">
      <c r="A12" s="211" t="s">
        <v>345</v>
      </c>
      <c r="B12" s="211" t="s">
        <v>338</v>
      </c>
      <c r="C12" s="212">
        <v>610</v>
      </c>
      <c r="D12" s="213"/>
      <c r="E12" s="213">
        <v>505</v>
      </c>
      <c r="F12" s="213">
        <v>680</v>
      </c>
      <c r="G12" s="214">
        <v>307.2</v>
      </c>
      <c r="H12" s="215">
        <v>610</v>
      </c>
      <c r="I12" s="216"/>
      <c r="J12" s="216">
        <v>546</v>
      </c>
      <c r="K12" s="216">
        <v>568</v>
      </c>
      <c r="L12" s="217">
        <v>268.60000000000002</v>
      </c>
    </row>
    <row r="13" spans="1:12" x14ac:dyDescent="0.25">
      <c r="A13" s="380" t="s">
        <v>346</v>
      </c>
      <c r="B13" s="372" t="s">
        <v>329</v>
      </c>
      <c r="C13" s="383" t="s">
        <v>330</v>
      </c>
      <c r="D13" s="384"/>
      <c r="E13" s="384"/>
      <c r="F13" s="384"/>
      <c r="G13" s="385"/>
      <c r="H13" s="386" t="s">
        <v>331</v>
      </c>
      <c r="I13" s="387"/>
      <c r="J13" s="387"/>
      <c r="K13" s="387"/>
      <c r="L13" s="388"/>
    </row>
    <row r="14" spans="1:12" ht="15.75" thickBot="1" x14ac:dyDescent="0.3">
      <c r="A14" s="381"/>
      <c r="B14" s="382"/>
      <c r="C14" s="212" t="s">
        <v>332</v>
      </c>
      <c r="D14" s="213" t="s">
        <v>333</v>
      </c>
      <c r="E14" s="213" t="s">
        <v>334</v>
      </c>
      <c r="F14" s="213" t="s">
        <v>335</v>
      </c>
      <c r="G14" s="214" t="s">
        <v>336</v>
      </c>
      <c r="H14" s="215" t="s">
        <v>332</v>
      </c>
      <c r="I14" s="218" t="s">
        <v>333</v>
      </c>
      <c r="J14" s="218" t="s">
        <v>334</v>
      </c>
      <c r="K14" s="218" t="s">
        <v>335</v>
      </c>
      <c r="L14" s="219" t="s">
        <v>336</v>
      </c>
    </row>
    <row r="15" spans="1:12" x14ac:dyDescent="0.25">
      <c r="A15" s="192" t="s">
        <v>347</v>
      </c>
      <c r="B15" s="220" t="s">
        <v>338</v>
      </c>
      <c r="C15" s="206">
        <v>270</v>
      </c>
      <c r="D15" s="207">
        <v>282</v>
      </c>
      <c r="E15" s="207">
        <v>417</v>
      </c>
      <c r="F15" s="207">
        <v>167</v>
      </c>
      <c r="G15" s="208">
        <v>11</v>
      </c>
      <c r="H15" s="202">
        <v>290</v>
      </c>
      <c r="I15" s="203">
        <v>310</v>
      </c>
      <c r="J15" s="203">
        <v>455</v>
      </c>
      <c r="K15" s="203">
        <v>160</v>
      </c>
      <c r="L15" s="204">
        <v>10</v>
      </c>
    </row>
    <row r="16" spans="1:12" x14ac:dyDescent="0.25">
      <c r="A16" s="205" t="s">
        <v>348</v>
      </c>
      <c r="B16" s="205" t="s">
        <v>338</v>
      </c>
      <c r="C16" s="206">
        <v>280</v>
      </c>
      <c r="D16" s="207">
        <v>382</v>
      </c>
      <c r="E16" s="207">
        <v>522</v>
      </c>
      <c r="F16" s="207">
        <v>182</v>
      </c>
      <c r="G16" s="208">
        <v>15.34</v>
      </c>
      <c r="H16" s="202">
        <v>310</v>
      </c>
      <c r="I16" s="203">
        <v>310</v>
      </c>
      <c r="J16" s="203">
        <v>465</v>
      </c>
      <c r="K16" s="203">
        <v>166</v>
      </c>
      <c r="L16" s="204">
        <v>12</v>
      </c>
    </row>
    <row r="17" spans="1:12" x14ac:dyDescent="0.25">
      <c r="A17" s="205" t="s">
        <v>349</v>
      </c>
      <c r="B17" s="205" t="s">
        <v>338</v>
      </c>
      <c r="C17" s="206">
        <v>300</v>
      </c>
      <c r="D17" s="207">
        <v>602</v>
      </c>
      <c r="E17" s="207">
        <v>752</v>
      </c>
      <c r="F17" s="207">
        <v>181</v>
      </c>
      <c r="G17" s="208">
        <v>22.2</v>
      </c>
      <c r="H17" s="202">
        <v>350</v>
      </c>
      <c r="I17" s="203">
        <v>665</v>
      </c>
      <c r="J17" s="203">
        <v>840</v>
      </c>
      <c r="K17" s="203">
        <v>185</v>
      </c>
      <c r="L17" s="204">
        <v>22.8</v>
      </c>
    </row>
    <row r="18" spans="1:12" x14ac:dyDescent="0.25">
      <c r="A18" s="205" t="s">
        <v>350</v>
      </c>
      <c r="B18" s="205" t="s">
        <v>338</v>
      </c>
      <c r="C18" s="206">
        <v>325</v>
      </c>
      <c r="D18" s="207">
        <v>602</v>
      </c>
      <c r="E18" s="207">
        <v>765</v>
      </c>
      <c r="F18" s="207">
        <v>191</v>
      </c>
      <c r="G18" s="208">
        <v>33.299999999999997</v>
      </c>
      <c r="H18" s="209">
        <v>325</v>
      </c>
      <c r="I18" s="203">
        <v>665</v>
      </c>
      <c r="J18" s="203">
        <v>828</v>
      </c>
      <c r="K18" s="203">
        <v>199</v>
      </c>
      <c r="L18" s="204">
        <v>32.1</v>
      </c>
    </row>
    <row r="19" spans="1:12" x14ac:dyDescent="0.25">
      <c r="A19" s="205" t="s">
        <v>351</v>
      </c>
      <c r="B19" s="205" t="s">
        <v>338</v>
      </c>
      <c r="C19" s="206">
        <v>350</v>
      </c>
      <c r="D19" s="207">
        <v>602</v>
      </c>
      <c r="E19" s="207">
        <v>777</v>
      </c>
      <c r="F19" s="207">
        <v>207</v>
      </c>
      <c r="G19" s="208">
        <v>55.6</v>
      </c>
      <c r="H19" s="209">
        <v>350</v>
      </c>
      <c r="I19" s="203">
        <v>665</v>
      </c>
      <c r="J19" s="203">
        <v>840</v>
      </c>
      <c r="K19" s="203">
        <v>217</v>
      </c>
      <c r="L19" s="204">
        <v>43.3</v>
      </c>
    </row>
    <row r="20" spans="1:12" x14ac:dyDescent="0.25">
      <c r="A20" s="205" t="s">
        <v>352</v>
      </c>
      <c r="B20" s="205" t="s">
        <v>338</v>
      </c>
      <c r="C20" s="221">
        <v>400</v>
      </c>
      <c r="D20" s="222">
        <v>1102</v>
      </c>
      <c r="E20" s="222">
        <v>1302</v>
      </c>
      <c r="F20" s="222">
        <v>258</v>
      </c>
      <c r="G20" s="223">
        <v>70</v>
      </c>
      <c r="H20" s="224">
        <v>457</v>
      </c>
      <c r="I20" s="225">
        <v>1060</v>
      </c>
      <c r="J20" s="225">
        <v>1289</v>
      </c>
      <c r="K20" s="225">
        <v>268</v>
      </c>
      <c r="L20" s="226">
        <v>84.3</v>
      </c>
    </row>
    <row r="21" spans="1:12" x14ac:dyDescent="0.25">
      <c r="A21" s="205" t="s">
        <v>353</v>
      </c>
      <c r="B21" s="205" t="s">
        <v>338</v>
      </c>
      <c r="C21" s="206">
        <v>568</v>
      </c>
      <c r="D21" s="207"/>
      <c r="E21" s="207">
        <v>505</v>
      </c>
      <c r="F21" s="207">
        <v>620</v>
      </c>
      <c r="G21" s="208">
        <v>127.3</v>
      </c>
      <c r="H21" s="209">
        <v>568</v>
      </c>
      <c r="I21" s="203"/>
      <c r="J21" s="203">
        <v>564</v>
      </c>
      <c r="K21" s="203">
        <v>568</v>
      </c>
      <c r="L21" s="204">
        <v>178.3</v>
      </c>
    </row>
    <row r="22" spans="1:12" ht="15.75" thickBot="1" x14ac:dyDescent="0.3">
      <c r="A22" s="211" t="s">
        <v>354</v>
      </c>
      <c r="B22" s="211" t="s">
        <v>338</v>
      </c>
      <c r="C22" s="212">
        <v>648</v>
      </c>
      <c r="D22" s="213"/>
      <c r="E22" s="213">
        <v>505</v>
      </c>
      <c r="F22" s="213">
        <v>680</v>
      </c>
      <c r="G22" s="214">
        <v>319.60000000000002</v>
      </c>
      <c r="H22" s="209">
        <v>648</v>
      </c>
      <c r="I22" s="216"/>
      <c r="J22" s="210">
        <v>505</v>
      </c>
      <c r="K22" s="210">
        <v>680</v>
      </c>
      <c r="L22" s="204">
        <v>285.60000000000002</v>
      </c>
    </row>
    <row r="23" spans="1:12" x14ac:dyDescent="0.25">
      <c r="A23" s="380" t="s">
        <v>355</v>
      </c>
      <c r="B23" s="372" t="s">
        <v>329</v>
      </c>
      <c r="C23" s="383" t="s">
        <v>330</v>
      </c>
      <c r="D23" s="384"/>
      <c r="E23" s="384"/>
      <c r="F23" s="384"/>
      <c r="G23" s="385"/>
      <c r="H23" s="386" t="s">
        <v>331</v>
      </c>
      <c r="I23" s="387"/>
      <c r="J23" s="387"/>
      <c r="K23" s="387"/>
      <c r="L23" s="388"/>
    </row>
    <row r="24" spans="1:12" ht="15.75" thickBot="1" x14ac:dyDescent="0.3">
      <c r="A24" s="381"/>
      <c r="B24" s="382"/>
      <c r="C24" s="212" t="s">
        <v>332</v>
      </c>
      <c r="D24" s="213" t="s">
        <v>333</v>
      </c>
      <c r="E24" s="213" t="s">
        <v>334</v>
      </c>
      <c r="F24" s="213" t="s">
        <v>335</v>
      </c>
      <c r="G24" s="214" t="s">
        <v>336</v>
      </c>
      <c r="H24" s="215" t="s">
        <v>332</v>
      </c>
      <c r="I24" s="218" t="s">
        <v>333</v>
      </c>
      <c r="J24" s="218" t="s">
        <v>334</v>
      </c>
      <c r="K24" s="218" t="s">
        <v>335</v>
      </c>
      <c r="L24" s="219" t="s">
        <v>336</v>
      </c>
    </row>
    <row r="25" spans="1:12" x14ac:dyDescent="0.25">
      <c r="A25" s="227" t="s">
        <v>356</v>
      </c>
      <c r="B25" s="220" t="s">
        <v>338</v>
      </c>
      <c r="C25" s="228">
        <v>130</v>
      </c>
      <c r="D25" s="229">
        <v>162</v>
      </c>
      <c r="E25" s="229">
        <v>232</v>
      </c>
      <c r="F25" s="229">
        <v>87</v>
      </c>
      <c r="G25" s="230">
        <v>1.9</v>
      </c>
      <c r="H25" s="231">
        <v>130</v>
      </c>
      <c r="I25" s="184">
        <v>190</v>
      </c>
      <c r="J25" s="184">
        <v>255</v>
      </c>
      <c r="K25" s="184">
        <v>74</v>
      </c>
      <c r="L25" s="232">
        <v>1.8</v>
      </c>
    </row>
    <row r="26" spans="1:12" x14ac:dyDescent="0.25">
      <c r="A26" s="233" t="s">
        <v>357</v>
      </c>
      <c r="B26" s="205" t="s">
        <v>338</v>
      </c>
      <c r="C26" s="206">
        <v>150</v>
      </c>
      <c r="D26" s="207">
        <v>162</v>
      </c>
      <c r="E26" s="207">
        <v>237</v>
      </c>
      <c r="F26" s="207">
        <v>94</v>
      </c>
      <c r="G26" s="208">
        <v>3.11</v>
      </c>
      <c r="H26" s="209">
        <v>150</v>
      </c>
      <c r="I26" s="203">
        <v>190</v>
      </c>
      <c r="J26" s="203">
        <v>265</v>
      </c>
      <c r="K26" s="203">
        <v>78</v>
      </c>
      <c r="L26" s="204">
        <v>2.4</v>
      </c>
    </row>
    <row r="27" spans="1:12" x14ac:dyDescent="0.25">
      <c r="A27" s="233" t="s">
        <v>358</v>
      </c>
      <c r="B27" s="205" t="s">
        <v>338</v>
      </c>
      <c r="C27" s="206">
        <v>160</v>
      </c>
      <c r="D27" s="207">
        <v>162</v>
      </c>
      <c r="E27" s="207">
        <v>242</v>
      </c>
      <c r="F27" s="207">
        <v>100</v>
      </c>
      <c r="G27" s="208">
        <v>4.3099999999999996</v>
      </c>
      <c r="H27" s="209">
        <v>160</v>
      </c>
      <c r="I27" s="203">
        <v>190</v>
      </c>
      <c r="J27" s="203">
        <v>270</v>
      </c>
      <c r="K27" s="203">
        <v>83</v>
      </c>
      <c r="L27" s="204">
        <v>3.2</v>
      </c>
    </row>
    <row r="28" spans="1:12" x14ac:dyDescent="0.25">
      <c r="A28" s="233" t="s">
        <v>359</v>
      </c>
      <c r="B28" s="205" t="s">
        <v>338</v>
      </c>
      <c r="C28" s="206">
        <v>180</v>
      </c>
      <c r="D28" s="207">
        <v>174</v>
      </c>
      <c r="E28" s="207">
        <v>264</v>
      </c>
      <c r="F28" s="207">
        <v>117</v>
      </c>
      <c r="G28" s="208">
        <v>5.89</v>
      </c>
      <c r="H28" s="209">
        <v>180</v>
      </c>
      <c r="I28" s="203">
        <v>226</v>
      </c>
      <c r="J28" s="203">
        <v>316</v>
      </c>
      <c r="K28" s="203">
        <v>112</v>
      </c>
      <c r="L28" s="204">
        <v>4.54</v>
      </c>
    </row>
    <row r="29" spans="1:12" x14ac:dyDescent="0.25">
      <c r="A29" s="233" t="s">
        <v>360</v>
      </c>
      <c r="B29" s="205" t="s">
        <v>338</v>
      </c>
      <c r="C29" s="206">
        <v>200</v>
      </c>
      <c r="D29" s="207">
        <v>282</v>
      </c>
      <c r="E29" s="207">
        <v>382</v>
      </c>
      <c r="F29" s="207">
        <v>141</v>
      </c>
      <c r="G29" s="208">
        <v>6.81</v>
      </c>
      <c r="H29" s="209">
        <v>200</v>
      </c>
      <c r="I29" s="203">
        <v>284</v>
      </c>
      <c r="J29" s="203">
        <v>384</v>
      </c>
      <c r="K29" s="203">
        <v>125</v>
      </c>
      <c r="L29" s="204">
        <v>5.4</v>
      </c>
    </row>
    <row r="30" spans="1:12" ht="15.75" thickBot="1" x14ac:dyDescent="0.3">
      <c r="A30" s="234" t="s">
        <v>361</v>
      </c>
      <c r="B30" s="235" t="s">
        <v>338</v>
      </c>
      <c r="C30" s="186">
        <v>216</v>
      </c>
      <c r="D30" s="213">
        <v>282</v>
      </c>
      <c r="E30" s="213">
        <v>390</v>
      </c>
      <c r="F30" s="213">
        <v>149</v>
      </c>
      <c r="G30" s="214">
        <v>9.1999999999999993</v>
      </c>
      <c r="H30" s="236">
        <v>230</v>
      </c>
      <c r="I30" s="216">
        <v>310</v>
      </c>
      <c r="J30" s="216">
        <v>425</v>
      </c>
      <c r="K30" s="216">
        <v>150</v>
      </c>
      <c r="L30" s="217">
        <v>7.8</v>
      </c>
    </row>
    <row r="31" spans="1:12" x14ac:dyDescent="0.25">
      <c r="A31" s="12"/>
    </row>
    <row r="32" spans="1:12" x14ac:dyDescent="0.25">
      <c r="A32" s="237" t="s">
        <v>362</v>
      </c>
    </row>
    <row r="33" spans="1:12" ht="15.75" thickBot="1" x14ac:dyDescent="0.3">
      <c r="A33" s="12"/>
    </row>
    <row r="34" spans="1:12" x14ac:dyDescent="0.25">
      <c r="A34" s="238" t="s">
        <v>346</v>
      </c>
      <c r="B34" s="370" t="s">
        <v>329</v>
      </c>
      <c r="C34" s="372" t="s">
        <v>330</v>
      </c>
      <c r="D34" s="373"/>
      <c r="E34" s="373"/>
      <c r="F34" s="374"/>
      <c r="G34" s="375" t="s">
        <v>331</v>
      </c>
      <c r="H34" s="373"/>
      <c r="I34" s="373"/>
      <c r="J34" s="374"/>
      <c r="K34" s="12"/>
      <c r="L34" s="183"/>
    </row>
    <row r="35" spans="1:12" ht="15.75" thickBot="1" x14ac:dyDescent="0.3">
      <c r="A35" s="239"/>
      <c r="B35" s="371"/>
      <c r="C35" s="221" t="s">
        <v>332</v>
      </c>
      <c r="D35" s="222" t="s">
        <v>333</v>
      </c>
      <c r="E35" s="222" t="s">
        <v>335</v>
      </c>
      <c r="F35" s="223" t="s">
        <v>336</v>
      </c>
      <c r="G35" s="240" t="s">
        <v>332</v>
      </c>
      <c r="H35" s="241" t="s">
        <v>333</v>
      </c>
      <c r="I35" s="241" t="s">
        <v>335</v>
      </c>
      <c r="J35" s="242" t="s">
        <v>336</v>
      </c>
      <c r="K35" s="12"/>
    </row>
    <row r="36" spans="1:12" x14ac:dyDescent="0.25">
      <c r="A36" s="192" t="s">
        <v>347</v>
      </c>
      <c r="B36" s="227" t="s">
        <v>363</v>
      </c>
      <c r="C36" s="243">
        <v>360</v>
      </c>
      <c r="D36" s="194">
        <v>282</v>
      </c>
      <c r="E36" s="194">
        <v>167</v>
      </c>
      <c r="F36" s="195">
        <v>7.72</v>
      </c>
      <c r="G36" s="244">
        <v>360</v>
      </c>
      <c r="H36" s="245">
        <v>282</v>
      </c>
      <c r="I36" s="245">
        <v>167</v>
      </c>
      <c r="J36" s="246">
        <v>7.34</v>
      </c>
      <c r="K36" s="12"/>
    </row>
    <row r="37" spans="1:12" x14ac:dyDescent="0.25">
      <c r="A37" s="205" t="s">
        <v>348</v>
      </c>
      <c r="B37" s="233" t="s">
        <v>363</v>
      </c>
      <c r="C37" s="247">
        <v>370</v>
      </c>
      <c r="D37" s="207">
        <v>382</v>
      </c>
      <c r="E37" s="207">
        <v>182</v>
      </c>
      <c r="F37" s="208">
        <v>9.18</v>
      </c>
      <c r="G37" s="248">
        <v>370</v>
      </c>
      <c r="H37" s="249">
        <v>382</v>
      </c>
      <c r="I37" s="249">
        <v>182</v>
      </c>
      <c r="J37" s="250">
        <v>10.6</v>
      </c>
      <c r="K37" s="12"/>
    </row>
    <row r="38" spans="1:12" x14ac:dyDescent="0.25">
      <c r="A38" s="205" t="s">
        <v>349</v>
      </c>
      <c r="B38" s="233" t="s">
        <v>363</v>
      </c>
      <c r="C38" s="247">
        <v>390</v>
      </c>
      <c r="D38" s="207">
        <v>602</v>
      </c>
      <c r="E38" s="207">
        <v>181</v>
      </c>
      <c r="F38" s="208">
        <v>15.97</v>
      </c>
      <c r="G38" s="248">
        <v>390</v>
      </c>
      <c r="H38" s="249">
        <v>602</v>
      </c>
      <c r="I38" s="249">
        <v>181</v>
      </c>
      <c r="J38" s="250">
        <v>17.5</v>
      </c>
      <c r="K38" s="12"/>
    </row>
    <row r="39" spans="1:12" x14ac:dyDescent="0.25">
      <c r="A39" s="205" t="s">
        <v>350</v>
      </c>
      <c r="B39" s="233" t="s">
        <v>363</v>
      </c>
      <c r="C39" s="247">
        <v>390</v>
      </c>
      <c r="D39" s="207">
        <v>602</v>
      </c>
      <c r="E39" s="207">
        <v>191</v>
      </c>
      <c r="F39" s="208">
        <v>22.1</v>
      </c>
      <c r="G39" s="248">
        <v>390</v>
      </c>
      <c r="H39" s="249">
        <v>602</v>
      </c>
      <c r="I39" s="249">
        <v>191</v>
      </c>
      <c r="J39" s="250">
        <v>23.64</v>
      </c>
      <c r="K39" s="12"/>
    </row>
    <row r="40" spans="1:12" x14ac:dyDescent="0.25">
      <c r="A40" s="205" t="s">
        <v>351</v>
      </c>
      <c r="B40" s="233" t="s">
        <v>363</v>
      </c>
      <c r="C40" s="247">
        <v>390</v>
      </c>
      <c r="D40" s="207">
        <v>602</v>
      </c>
      <c r="E40" s="207">
        <v>207</v>
      </c>
      <c r="F40" s="208">
        <v>33.6</v>
      </c>
      <c r="G40" s="248">
        <v>390</v>
      </c>
      <c r="H40" s="249">
        <v>602</v>
      </c>
      <c r="I40" s="249">
        <v>207</v>
      </c>
      <c r="J40" s="250">
        <v>27.48</v>
      </c>
      <c r="K40" s="12"/>
    </row>
    <row r="41" spans="1:12" x14ac:dyDescent="0.25">
      <c r="A41" s="205" t="s">
        <v>352</v>
      </c>
      <c r="B41" s="233" t="s">
        <v>363</v>
      </c>
      <c r="C41" s="247">
        <v>390</v>
      </c>
      <c r="D41" s="207">
        <v>1102</v>
      </c>
      <c r="E41" s="207">
        <v>218</v>
      </c>
      <c r="F41" s="208">
        <v>44.7</v>
      </c>
      <c r="G41" s="251">
        <v>600</v>
      </c>
      <c r="H41" s="249">
        <v>1102</v>
      </c>
      <c r="I41" s="249">
        <v>218</v>
      </c>
      <c r="J41" s="250">
        <v>65.2</v>
      </c>
      <c r="K41" s="12"/>
    </row>
    <row r="42" spans="1:12" x14ac:dyDescent="0.25">
      <c r="A42" s="205" t="s">
        <v>353</v>
      </c>
      <c r="B42" s="233" t="s">
        <v>363</v>
      </c>
      <c r="C42" s="247">
        <v>626</v>
      </c>
      <c r="D42" s="207"/>
      <c r="E42" s="207">
        <v>620</v>
      </c>
      <c r="F42" s="208">
        <v>131.5</v>
      </c>
      <c r="G42" s="252">
        <v>626</v>
      </c>
      <c r="H42" s="249"/>
      <c r="I42" s="203">
        <v>560</v>
      </c>
      <c r="J42" s="204">
        <v>146.19999999999999</v>
      </c>
      <c r="K42" s="12"/>
    </row>
    <row r="43" spans="1:12" ht="15.75" thickBot="1" x14ac:dyDescent="0.3">
      <c r="A43" s="235" t="s">
        <v>354</v>
      </c>
      <c r="B43" s="234" t="s">
        <v>363</v>
      </c>
      <c r="C43" s="253">
        <v>724</v>
      </c>
      <c r="D43" s="222"/>
      <c r="E43" s="222">
        <v>680</v>
      </c>
      <c r="F43" s="223">
        <v>273</v>
      </c>
      <c r="G43" s="240">
        <v>724</v>
      </c>
      <c r="H43" s="254"/>
      <c r="I43" s="225">
        <v>660</v>
      </c>
      <c r="J43" s="226">
        <v>246</v>
      </c>
      <c r="K43" s="12"/>
    </row>
    <row r="44" spans="1:12" x14ac:dyDescent="0.25">
      <c r="A44" s="376" t="s">
        <v>355</v>
      </c>
      <c r="B44" s="370" t="s">
        <v>329</v>
      </c>
      <c r="C44" s="372" t="s">
        <v>330</v>
      </c>
      <c r="D44" s="373"/>
      <c r="E44" s="373"/>
      <c r="F44" s="374"/>
      <c r="G44" s="379" t="s">
        <v>331</v>
      </c>
      <c r="H44" s="373"/>
      <c r="I44" s="373"/>
      <c r="J44" s="374"/>
      <c r="K44" s="12"/>
    </row>
    <row r="45" spans="1:12" ht="15.75" thickBot="1" x14ac:dyDescent="0.3">
      <c r="A45" s="377"/>
      <c r="B45" s="378"/>
      <c r="C45" s="186" t="s">
        <v>332</v>
      </c>
      <c r="D45" s="213" t="s">
        <v>333</v>
      </c>
      <c r="E45" s="213" t="s">
        <v>335</v>
      </c>
      <c r="F45" s="214" t="s">
        <v>336</v>
      </c>
      <c r="G45" s="215" t="s">
        <v>332</v>
      </c>
      <c r="H45" s="218" t="s">
        <v>333</v>
      </c>
      <c r="I45" s="218" t="s">
        <v>335</v>
      </c>
      <c r="J45" s="219" t="s">
        <v>336</v>
      </c>
      <c r="K45" s="12"/>
    </row>
    <row r="46" spans="1:12" x14ac:dyDescent="0.25">
      <c r="A46" s="255" t="s">
        <v>356</v>
      </c>
      <c r="B46" s="233" t="s">
        <v>364</v>
      </c>
      <c r="C46" s="206">
        <v>210</v>
      </c>
      <c r="D46" s="207">
        <v>162</v>
      </c>
      <c r="E46" s="207">
        <v>87</v>
      </c>
      <c r="F46" s="208">
        <v>0.95</v>
      </c>
      <c r="G46" s="256">
        <v>210</v>
      </c>
      <c r="H46" s="249">
        <v>162</v>
      </c>
      <c r="I46" s="249">
        <v>87</v>
      </c>
      <c r="J46" s="250">
        <v>1</v>
      </c>
      <c r="K46" s="12"/>
    </row>
    <row r="47" spans="1:12" x14ac:dyDescent="0.25">
      <c r="A47" s="205" t="s">
        <v>357</v>
      </c>
      <c r="B47" s="233" t="s">
        <v>365</v>
      </c>
      <c r="C47" s="206">
        <v>230</v>
      </c>
      <c r="D47" s="207">
        <v>162</v>
      </c>
      <c r="E47" s="207">
        <v>94</v>
      </c>
      <c r="F47" s="208">
        <v>1.34</v>
      </c>
      <c r="G47" s="256">
        <v>230</v>
      </c>
      <c r="H47" s="249">
        <v>162</v>
      </c>
      <c r="I47" s="249">
        <v>94</v>
      </c>
      <c r="J47" s="250">
        <v>1.36</v>
      </c>
      <c r="K47" s="12"/>
    </row>
    <row r="48" spans="1:12" x14ac:dyDescent="0.25">
      <c r="A48" s="205" t="s">
        <v>358</v>
      </c>
      <c r="B48" s="233" t="s">
        <v>366</v>
      </c>
      <c r="C48" s="206">
        <v>230</v>
      </c>
      <c r="D48" s="207">
        <v>162</v>
      </c>
      <c r="E48" s="207">
        <v>100</v>
      </c>
      <c r="F48" s="208">
        <v>1.8</v>
      </c>
      <c r="G48" s="256">
        <v>230</v>
      </c>
      <c r="H48" s="249">
        <v>162</v>
      </c>
      <c r="I48" s="249">
        <v>100</v>
      </c>
      <c r="J48" s="250">
        <v>1.91</v>
      </c>
      <c r="K48" s="12"/>
    </row>
    <row r="49" spans="1:12" x14ac:dyDescent="0.25">
      <c r="A49" s="205" t="s">
        <v>359</v>
      </c>
      <c r="B49" s="233" t="s">
        <v>367</v>
      </c>
      <c r="C49" s="206">
        <v>260</v>
      </c>
      <c r="D49" s="207">
        <v>174</v>
      </c>
      <c r="E49" s="207">
        <v>117</v>
      </c>
      <c r="F49" s="208">
        <v>3.1</v>
      </c>
      <c r="G49" s="256">
        <v>260</v>
      </c>
      <c r="H49" s="249">
        <v>174</v>
      </c>
      <c r="I49" s="249">
        <v>117</v>
      </c>
      <c r="J49" s="250">
        <v>2.84</v>
      </c>
      <c r="K49" s="12"/>
      <c r="L49" s="183"/>
    </row>
    <row r="50" spans="1:12" x14ac:dyDescent="0.25">
      <c r="A50" s="205" t="s">
        <v>360</v>
      </c>
      <c r="B50" s="233" t="s">
        <v>368</v>
      </c>
      <c r="C50" s="206">
        <v>260</v>
      </c>
      <c r="D50" s="207">
        <v>282</v>
      </c>
      <c r="E50" s="207">
        <v>141</v>
      </c>
      <c r="F50" s="208">
        <v>3.65</v>
      </c>
      <c r="G50" s="256">
        <v>260</v>
      </c>
      <c r="H50" s="249">
        <v>282</v>
      </c>
      <c r="I50" s="249">
        <v>141</v>
      </c>
      <c r="J50" s="250">
        <v>3.38</v>
      </c>
      <c r="K50" s="12"/>
    </row>
    <row r="51" spans="1:12" ht="15.75" thickBot="1" x14ac:dyDescent="0.3">
      <c r="A51" s="235" t="s">
        <v>361</v>
      </c>
      <c r="B51" s="234" t="s">
        <v>369</v>
      </c>
      <c r="C51" s="186">
        <v>300</v>
      </c>
      <c r="D51" s="213">
        <v>282</v>
      </c>
      <c r="E51" s="213">
        <v>149</v>
      </c>
      <c r="F51" s="214">
        <v>5.15</v>
      </c>
      <c r="G51" s="257">
        <v>300</v>
      </c>
      <c r="H51" s="258">
        <v>282</v>
      </c>
      <c r="I51" s="258">
        <v>149</v>
      </c>
      <c r="J51" s="259">
        <v>5.34</v>
      </c>
      <c r="K51" s="12"/>
    </row>
    <row r="52" spans="1:12" x14ac:dyDescent="0.25">
      <c r="A52" s="8"/>
      <c r="B52" s="8"/>
      <c r="C52" s="8"/>
      <c r="D52" s="8"/>
      <c r="E52" s="8"/>
      <c r="F52" s="8"/>
      <c r="G52" s="260"/>
      <c r="H52" s="260"/>
      <c r="I52" s="260"/>
      <c r="J52" s="261"/>
      <c r="K52" s="12"/>
    </row>
  </sheetData>
  <mergeCells count="23">
    <mergeCell ref="C1:G1"/>
    <mergeCell ref="H1:L1"/>
    <mergeCell ref="C2:G2"/>
    <mergeCell ref="H2:L2"/>
    <mergeCell ref="A3:A4"/>
    <mergeCell ref="B3:B4"/>
    <mergeCell ref="C3:G3"/>
    <mergeCell ref="H3:L3"/>
    <mergeCell ref="A13:A14"/>
    <mergeCell ref="B13:B14"/>
    <mergeCell ref="C13:G13"/>
    <mergeCell ref="H13:L13"/>
    <mergeCell ref="A23:A24"/>
    <mergeCell ref="B23:B24"/>
    <mergeCell ref="C23:G23"/>
    <mergeCell ref="H23:L23"/>
    <mergeCell ref="B34:B35"/>
    <mergeCell ref="C34:F34"/>
    <mergeCell ref="G34:J34"/>
    <mergeCell ref="A44:A45"/>
    <mergeCell ref="B44:B45"/>
    <mergeCell ref="C44:F44"/>
    <mergeCell ref="G44:J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 tint="-0.249977111117893"/>
  </sheetPr>
  <dimension ref="A1:M48"/>
  <sheetViews>
    <sheetView showWhiteSpace="0" view="pageLayout" zoomScaleNormal="90" workbookViewId="0">
      <selection activeCell="C1" sqref="C1"/>
    </sheetView>
  </sheetViews>
  <sheetFormatPr defaultRowHeight="15" x14ac:dyDescent="0.25"/>
  <cols>
    <col min="1" max="1" width="18" customWidth="1"/>
    <col min="2" max="2" width="14.85546875" hidden="1" customWidth="1"/>
    <col min="3" max="3" width="12.28515625" customWidth="1"/>
    <col min="4" max="4" width="14.85546875" hidden="1" customWidth="1"/>
    <col min="5" max="5" width="13.28515625" customWidth="1"/>
    <col min="6" max="6" width="14.85546875" hidden="1" customWidth="1"/>
    <col min="7" max="7" width="13" customWidth="1"/>
    <col min="8" max="8" width="14.85546875" hidden="1" customWidth="1"/>
    <col min="9" max="9" width="12.85546875" customWidth="1"/>
    <col min="10" max="10" width="14.85546875" hidden="1" customWidth="1"/>
    <col min="11" max="11" width="12.5703125" customWidth="1"/>
    <col min="12" max="12" width="14.85546875" hidden="1" customWidth="1"/>
    <col min="13" max="13" width="13.140625" customWidth="1"/>
  </cols>
  <sheetData>
    <row r="1" spans="1:13" ht="147" customHeight="1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13" s="3" customFormat="1" x14ac:dyDescent="0.25">
      <c r="A2" s="44"/>
      <c r="B2" s="45"/>
      <c r="C2" s="45" t="s">
        <v>197</v>
      </c>
      <c r="D2" s="45"/>
      <c r="E2" s="45"/>
      <c r="F2" s="45"/>
      <c r="G2" s="45"/>
      <c r="H2" s="45"/>
      <c r="I2" s="45"/>
      <c r="J2" s="45"/>
      <c r="K2" s="45"/>
      <c r="L2" s="45"/>
      <c r="M2" s="56"/>
    </row>
    <row r="3" spans="1:13" s="3" customFormat="1" ht="17.25" x14ac:dyDescent="0.25">
      <c r="A3" s="44"/>
      <c r="B3" s="46"/>
      <c r="C3" s="46" t="s">
        <v>133</v>
      </c>
      <c r="D3" s="46"/>
      <c r="E3" s="46"/>
      <c r="F3" s="46"/>
      <c r="G3" s="46"/>
      <c r="H3" s="46"/>
      <c r="I3" s="46"/>
      <c r="J3" s="46"/>
      <c r="K3" s="46"/>
      <c r="L3" s="46"/>
      <c r="M3" s="44"/>
    </row>
    <row r="4" spans="1:13" x14ac:dyDescent="0.25">
      <c r="A4" s="279" t="s">
        <v>0</v>
      </c>
      <c r="B4" s="277" t="s">
        <v>124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84"/>
    </row>
    <row r="5" spans="1:13" x14ac:dyDescent="0.25">
      <c r="A5" s="280"/>
      <c r="B5" s="277" t="s">
        <v>136</v>
      </c>
      <c r="C5" s="277"/>
      <c r="D5" s="277"/>
      <c r="E5" s="285"/>
      <c r="F5" s="277" t="s">
        <v>137</v>
      </c>
      <c r="G5" s="277"/>
      <c r="H5" s="277"/>
      <c r="I5" s="285"/>
      <c r="J5" s="277" t="s">
        <v>138</v>
      </c>
      <c r="K5" s="277"/>
      <c r="L5" s="277"/>
      <c r="M5" s="284"/>
    </row>
    <row r="6" spans="1:13" x14ac:dyDescent="0.25">
      <c r="A6" s="281"/>
      <c r="B6" s="24" t="s">
        <v>4</v>
      </c>
      <c r="C6" s="24" t="s">
        <v>4</v>
      </c>
      <c r="D6" s="24" t="s">
        <v>5</v>
      </c>
      <c r="E6" s="24" t="s">
        <v>5</v>
      </c>
      <c r="F6" s="24" t="s">
        <v>4</v>
      </c>
      <c r="G6" s="24" t="s">
        <v>4</v>
      </c>
      <c r="H6" s="24" t="s">
        <v>5</v>
      </c>
      <c r="I6" s="24" t="s">
        <v>5</v>
      </c>
      <c r="J6" s="24" t="s">
        <v>4</v>
      </c>
      <c r="K6" s="24" t="s">
        <v>4</v>
      </c>
      <c r="L6" s="24" t="s">
        <v>5</v>
      </c>
      <c r="M6" s="24" t="s">
        <v>5</v>
      </c>
    </row>
    <row r="7" spans="1:13" x14ac:dyDescent="0.25">
      <c r="A7" s="97" t="s">
        <v>6</v>
      </c>
      <c r="B7" s="20">
        <v>1622</v>
      </c>
      <c r="C7" s="106">
        <f>(B7+(B7*18%))</f>
        <v>1913.96</v>
      </c>
      <c r="D7" s="101"/>
      <c r="E7" s="101"/>
      <c r="F7" s="20">
        <v>1865</v>
      </c>
      <c r="G7" s="106">
        <f>(F7+(F7*18%))</f>
        <v>2200.6999999999998</v>
      </c>
      <c r="H7" s="101"/>
      <c r="I7" s="101"/>
      <c r="J7" s="20">
        <v>2027</v>
      </c>
      <c r="K7" s="106">
        <f>(J7+(J7*18%))</f>
        <v>2391.86</v>
      </c>
      <c r="L7" s="101"/>
      <c r="M7" s="102"/>
    </row>
    <row r="8" spans="1:13" x14ac:dyDescent="0.25">
      <c r="A8" s="97" t="s">
        <v>7</v>
      </c>
      <c r="B8" s="20">
        <v>1802</v>
      </c>
      <c r="C8" s="106">
        <f t="shared" ref="C8:C24" si="0">(B8+(B8*18%))</f>
        <v>2126.36</v>
      </c>
      <c r="D8" s="101"/>
      <c r="E8" s="101"/>
      <c r="F8" s="20">
        <v>2072</v>
      </c>
      <c r="G8" s="106">
        <f t="shared" ref="G8:G24" si="1">(F8+(F8*18%))</f>
        <v>2444.96</v>
      </c>
      <c r="H8" s="101"/>
      <c r="I8" s="101"/>
      <c r="J8" s="20">
        <v>2252</v>
      </c>
      <c r="K8" s="106">
        <f t="shared" ref="K8:K21" si="2">(J8+(J8*18%))</f>
        <v>2657.36</v>
      </c>
      <c r="L8" s="101"/>
      <c r="M8" s="102"/>
    </row>
    <row r="9" spans="1:13" x14ac:dyDescent="0.25">
      <c r="A9" s="97" t="s">
        <v>8</v>
      </c>
      <c r="B9" s="20">
        <v>2127</v>
      </c>
      <c r="C9" s="106">
        <f t="shared" si="0"/>
        <v>2509.86</v>
      </c>
      <c r="D9" s="101"/>
      <c r="E9" s="101"/>
      <c r="F9" s="20">
        <v>2447</v>
      </c>
      <c r="G9" s="106">
        <f t="shared" si="1"/>
        <v>2887.46</v>
      </c>
      <c r="H9" s="101"/>
      <c r="I9" s="101"/>
      <c r="J9" s="20">
        <v>2660</v>
      </c>
      <c r="K9" s="106">
        <f t="shared" si="2"/>
        <v>3138.8</v>
      </c>
      <c r="L9" s="101"/>
      <c r="M9" s="102"/>
    </row>
    <row r="10" spans="1:13" x14ac:dyDescent="0.25">
      <c r="A10" s="97" t="s">
        <v>9</v>
      </c>
      <c r="B10" s="20">
        <v>2492</v>
      </c>
      <c r="C10" s="106">
        <f t="shared" si="0"/>
        <v>2940.56</v>
      </c>
      <c r="D10" s="101"/>
      <c r="E10" s="101"/>
      <c r="F10" s="20">
        <v>2865</v>
      </c>
      <c r="G10" s="106">
        <f t="shared" si="1"/>
        <v>3380.7</v>
      </c>
      <c r="H10" s="101"/>
      <c r="I10" s="101"/>
      <c r="J10" s="20">
        <v>3114</v>
      </c>
      <c r="K10" s="106">
        <f t="shared" si="2"/>
        <v>3674.52</v>
      </c>
      <c r="L10" s="101"/>
      <c r="M10" s="102"/>
    </row>
    <row r="11" spans="1:13" x14ac:dyDescent="0.25">
      <c r="A11" s="97" t="s">
        <v>10</v>
      </c>
      <c r="B11" s="20">
        <v>2939</v>
      </c>
      <c r="C11" s="106">
        <f t="shared" si="0"/>
        <v>3468.02</v>
      </c>
      <c r="D11" s="101"/>
      <c r="E11" s="101"/>
      <c r="F11" s="20">
        <v>3380</v>
      </c>
      <c r="G11" s="106">
        <f t="shared" si="1"/>
        <v>3988.4</v>
      </c>
      <c r="H11" s="101"/>
      <c r="I11" s="101"/>
      <c r="J11" s="20">
        <v>3674</v>
      </c>
      <c r="K11" s="106">
        <f t="shared" si="2"/>
        <v>4335.32</v>
      </c>
      <c r="L11" s="101"/>
      <c r="M11" s="102"/>
    </row>
    <row r="12" spans="1:13" x14ac:dyDescent="0.25">
      <c r="A12" s="97" t="s">
        <v>11</v>
      </c>
      <c r="B12" s="20">
        <v>3273</v>
      </c>
      <c r="C12" s="106">
        <f t="shared" si="0"/>
        <v>3862.14</v>
      </c>
      <c r="D12" s="88">
        <v>6455</v>
      </c>
      <c r="E12" s="106">
        <f>(D12+(D12*18%))</f>
        <v>7616.9</v>
      </c>
      <c r="F12" s="20">
        <v>3764</v>
      </c>
      <c r="G12" s="106">
        <f t="shared" si="1"/>
        <v>4441.5200000000004</v>
      </c>
      <c r="H12" s="88">
        <v>6946</v>
      </c>
      <c r="I12" s="106">
        <f>(H12+(H12*18%))</f>
        <v>8196.2800000000007</v>
      </c>
      <c r="J12" s="20">
        <v>4092</v>
      </c>
      <c r="K12" s="106">
        <f t="shared" si="2"/>
        <v>4828.5599999999995</v>
      </c>
      <c r="L12" s="88">
        <v>7274</v>
      </c>
      <c r="M12" s="106">
        <f>(L12+(L12*18%))</f>
        <v>8583.32</v>
      </c>
    </row>
    <row r="13" spans="1:13" x14ac:dyDescent="0.25">
      <c r="A13" s="97" t="s">
        <v>12</v>
      </c>
      <c r="B13" s="20">
        <v>3519</v>
      </c>
      <c r="C13" s="106">
        <f t="shared" si="0"/>
        <v>4152.42</v>
      </c>
      <c r="D13" s="88">
        <v>6701</v>
      </c>
      <c r="E13" s="106">
        <f t="shared" ref="E13:E24" si="3">(D13+(D13*18%))</f>
        <v>7907.18</v>
      </c>
      <c r="F13" s="20">
        <v>4047</v>
      </c>
      <c r="G13" s="106">
        <f t="shared" si="1"/>
        <v>4775.46</v>
      </c>
      <c r="H13" s="88">
        <v>7229</v>
      </c>
      <c r="I13" s="106">
        <f t="shared" ref="I13:I24" si="4">(H13+(H13*18%))</f>
        <v>8530.2199999999993</v>
      </c>
      <c r="J13" s="20">
        <v>4400</v>
      </c>
      <c r="K13" s="106">
        <f t="shared" si="2"/>
        <v>5192</v>
      </c>
      <c r="L13" s="88">
        <v>7582</v>
      </c>
      <c r="M13" s="106">
        <f t="shared" ref="M13:M24" si="5">(L13+(L13*18%))</f>
        <v>8946.76</v>
      </c>
    </row>
    <row r="14" spans="1:13" x14ac:dyDescent="0.25">
      <c r="A14" s="97" t="s">
        <v>13</v>
      </c>
      <c r="B14" s="20">
        <v>3990</v>
      </c>
      <c r="C14" s="106">
        <f t="shared" si="0"/>
        <v>4708.2</v>
      </c>
      <c r="D14" s="88">
        <v>7172</v>
      </c>
      <c r="E14" s="106">
        <f t="shared" si="3"/>
        <v>8462.9599999999991</v>
      </c>
      <c r="F14" s="20">
        <v>4589</v>
      </c>
      <c r="G14" s="106">
        <f t="shared" si="1"/>
        <v>5415.02</v>
      </c>
      <c r="H14" s="88">
        <v>7771</v>
      </c>
      <c r="I14" s="106">
        <f t="shared" si="4"/>
        <v>9169.7800000000007</v>
      </c>
      <c r="J14" s="20">
        <v>4988</v>
      </c>
      <c r="K14" s="106">
        <f t="shared" si="2"/>
        <v>5885.84</v>
      </c>
      <c r="L14" s="88">
        <v>15413</v>
      </c>
      <c r="M14" s="106">
        <f t="shared" si="5"/>
        <v>18187.34</v>
      </c>
    </row>
    <row r="15" spans="1:13" x14ac:dyDescent="0.25">
      <c r="A15" s="97" t="s">
        <v>14</v>
      </c>
      <c r="B15" s="20">
        <v>4445</v>
      </c>
      <c r="C15" s="106">
        <f t="shared" si="0"/>
        <v>5245.1</v>
      </c>
      <c r="D15" s="88">
        <v>7627</v>
      </c>
      <c r="E15" s="106">
        <f t="shared" si="3"/>
        <v>8999.86</v>
      </c>
      <c r="F15" s="20">
        <v>5111</v>
      </c>
      <c r="G15" s="106">
        <f t="shared" si="1"/>
        <v>6030.98</v>
      </c>
      <c r="H15" s="88">
        <v>8293</v>
      </c>
      <c r="I15" s="106">
        <f t="shared" si="4"/>
        <v>9785.74</v>
      </c>
      <c r="J15" s="20">
        <v>5556</v>
      </c>
      <c r="K15" s="106">
        <f t="shared" si="2"/>
        <v>6556.08</v>
      </c>
      <c r="L15" s="88">
        <v>15981</v>
      </c>
      <c r="M15" s="106">
        <f t="shared" si="5"/>
        <v>18857.580000000002</v>
      </c>
    </row>
    <row r="16" spans="1:13" x14ac:dyDescent="0.25">
      <c r="A16" s="97" t="s">
        <v>15</v>
      </c>
      <c r="B16" s="20">
        <v>4650</v>
      </c>
      <c r="C16" s="106">
        <f t="shared" si="0"/>
        <v>5487</v>
      </c>
      <c r="D16" s="88">
        <v>7832</v>
      </c>
      <c r="E16" s="106">
        <f t="shared" si="3"/>
        <v>9241.76</v>
      </c>
      <c r="F16" s="20">
        <v>5348</v>
      </c>
      <c r="G16" s="106">
        <f t="shared" si="1"/>
        <v>6310.64</v>
      </c>
      <c r="H16" s="88">
        <v>8530</v>
      </c>
      <c r="I16" s="106">
        <f t="shared" si="4"/>
        <v>10065.4</v>
      </c>
      <c r="J16" s="20">
        <v>5813</v>
      </c>
      <c r="K16" s="106">
        <f t="shared" si="2"/>
        <v>6859.34</v>
      </c>
      <c r="L16" s="88">
        <v>16238</v>
      </c>
      <c r="M16" s="106">
        <f t="shared" si="5"/>
        <v>19160.84</v>
      </c>
    </row>
    <row r="17" spans="1:13" x14ac:dyDescent="0.25">
      <c r="A17" s="2" t="s">
        <v>16</v>
      </c>
      <c r="B17" s="20">
        <v>5496</v>
      </c>
      <c r="C17" s="106">
        <f t="shared" si="0"/>
        <v>6485.28</v>
      </c>
      <c r="D17" s="88">
        <v>8678</v>
      </c>
      <c r="E17" s="106">
        <f t="shared" si="3"/>
        <v>10240.040000000001</v>
      </c>
      <c r="F17" s="20">
        <v>6321</v>
      </c>
      <c r="G17" s="106">
        <f t="shared" si="1"/>
        <v>7458.78</v>
      </c>
      <c r="H17" s="88">
        <v>9503</v>
      </c>
      <c r="I17" s="106">
        <f t="shared" si="4"/>
        <v>11213.54</v>
      </c>
      <c r="J17" s="20">
        <v>6870</v>
      </c>
      <c r="K17" s="106">
        <f t="shared" si="2"/>
        <v>8106.6</v>
      </c>
      <c r="L17" s="88">
        <v>17295</v>
      </c>
      <c r="M17" s="106">
        <f t="shared" si="5"/>
        <v>20408.099999999999</v>
      </c>
    </row>
    <row r="18" spans="1:13" x14ac:dyDescent="0.25">
      <c r="A18" s="2" t="s">
        <v>17</v>
      </c>
      <c r="B18" s="20">
        <v>11322</v>
      </c>
      <c r="C18" s="106">
        <f t="shared" si="0"/>
        <v>13359.96</v>
      </c>
      <c r="D18" s="88">
        <v>21747</v>
      </c>
      <c r="E18" s="106">
        <f t="shared" si="3"/>
        <v>25661.46</v>
      </c>
      <c r="F18" s="20">
        <v>13020</v>
      </c>
      <c r="G18" s="106">
        <f t="shared" si="1"/>
        <v>15363.6</v>
      </c>
      <c r="H18" s="88">
        <v>23445</v>
      </c>
      <c r="I18" s="106">
        <f t="shared" si="4"/>
        <v>27665.1</v>
      </c>
      <c r="J18" s="20">
        <v>14153</v>
      </c>
      <c r="K18" s="106">
        <f t="shared" si="2"/>
        <v>16700.54</v>
      </c>
      <c r="L18" s="88">
        <v>24578</v>
      </c>
      <c r="M18" s="106">
        <f t="shared" si="5"/>
        <v>29002.04</v>
      </c>
    </row>
    <row r="19" spans="1:13" x14ac:dyDescent="0.25">
      <c r="A19" s="2" t="s">
        <v>18</v>
      </c>
      <c r="B19" s="20">
        <v>12849</v>
      </c>
      <c r="C19" s="106">
        <f t="shared" si="0"/>
        <v>15161.82</v>
      </c>
      <c r="D19" s="88">
        <v>23274</v>
      </c>
      <c r="E19" s="106">
        <f t="shared" si="3"/>
        <v>27463.32</v>
      </c>
      <c r="F19" s="20">
        <v>14777</v>
      </c>
      <c r="G19" s="106">
        <f t="shared" si="1"/>
        <v>17436.86</v>
      </c>
      <c r="H19" s="88">
        <v>25202</v>
      </c>
      <c r="I19" s="106">
        <f t="shared" si="4"/>
        <v>29738.36</v>
      </c>
      <c r="J19" s="20">
        <v>16062</v>
      </c>
      <c r="K19" s="106">
        <f t="shared" si="2"/>
        <v>18953.16</v>
      </c>
      <c r="L19" s="88">
        <v>26487</v>
      </c>
      <c r="M19" s="106">
        <f t="shared" si="5"/>
        <v>31254.66</v>
      </c>
    </row>
    <row r="20" spans="1:13" x14ac:dyDescent="0.25">
      <c r="A20" s="2" t="s">
        <v>19</v>
      </c>
      <c r="B20" s="20">
        <v>17765</v>
      </c>
      <c r="C20" s="106">
        <f t="shared" si="0"/>
        <v>20962.7</v>
      </c>
      <c r="D20" s="88">
        <v>28190</v>
      </c>
      <c r="E20" s="106">
        <f t="shared" si="3"/>
        <v>33264.199999999997</v>
      </c>
      <c r="F20" s="20">
        <v>20429</v>
      </c>
      <c r="G20" s="106">
        <f t="shared" si="1"/>
        <v>24106.22</v>
      </c>
      <c r="H20" s="88">
        <v>30854</v>
      </c>
      <c r="I20" s="106">
        <f t="shared" si="4"/>
        <v>36407.72</v>
      </c>
      <c r="J20" s="20">
        <v>22206</v>
      </c>
      <c r="K20" s="106">
        <f t="shared" si="2"/>
        <v>26203.08</v>
      </c>
      <c r="L20" s="88">
        <v>32631</v>
      </c>
      <c r="M20" s="106">
        <f t="shared" si="5"/>
        <v>38504.58</v>
      </c>
    </row>
    <row r="21" spans="1:13" x14ac:dyDescent="0.25">
      <c r="A21" s="2" t="s">
        <v>20</v>
      </c>
      <c r="B21" s="20">
        <v>13824</v>
      </c>
      <c r="C21" s="106">
        <f t="shared" si="0"/>
        <v>16312.32</v>
      </c>
      <c r="D21" s="88">
        <v>24249</v>
      </c>
      <c r="E21" s="106">
        <f t="shared" si="3"/>
        <v>28613.82</v>
      </c>
      <c r="F21" s="20">
        <v>15897</v>
      </c>
      <c r="G21" s="106">
        <f t="shared" si="1"/>
        <v>18758.46</v>
      </c>
      <c r="H21" s="88">
        <v>26322</v>
      </c>
      <c r="I21" s="106">
        <f t="shared" si="4"/>
        <v>31059.96</v>
      </c>
      <c r="J21" s="20">
        <v>17280</v>
      </c>
      <c r="K21" s="106">
        <f t="shared" si="2"/>
        <v>20390.400000000001</v>
      </c>
      <c r="L21" s="88">
        <v>27705</v>
      </c>
      <c r="M21" s="106">
        <f t="shared" si="5"/>
        <v>32691.9</v>
      </c>
    </row>
    <row r="22" spans="1:13" x14ac:dyDescent="0.25">
      <c r="A22" s="2" t="s">
        <v>21</v>
      </c>
      <c r="B22" s="20">
        <v>22845</v>
      </c>
      <c r="C22" s="106">
        <f t="shared" si="0"/>
        <v>26957.1</v>
      </c>
      <c r="D22" s="88">
        <v>33270</v>
      </c>
      <c r="E22" s="106">
        <f t="shared" si="3"/>
        <v>39258.6</v>
      </c>
      <c r="F22" s="20">
        <v>26273</v>
      </c>
      <c r="G22" s="106">
        <f t="shared" si="1"/>
        <v>31002.14</v>
      </c>
      <c r="H22" s="88">
        <v>36698</v>
      </c>
      <c r="I22" s="106">
        <f t="shared" si="4"/>
        <v>43303.64</v>
      </c>
      <c r="J22" s="103"/>
      <c r="K22" s="103"/>
      <c r="L22" s="88">
        <v>38982</v>
      </c>
      <c r="M22" s="106">
        <f t="shared" si="5"/>
        <v>45998.76</v>
      </c>
    </row>
    <row r="23" spans="1:13" x14ac:dyDescent="0.25">
      <c r="A23" s="2" t="s">
        <v>22</v>
      </c>
      <c r="B23" s="20">
        <v>25271</v>
      </c>
      <c r="C23" s="106">
        <f t="shared" si="0"/>
        <v>29819.78</v>
      </c>
      <c r="D23" s="88">
        <v>35696</v>
      </c>
      <c r="E23" s="106">
        <f t="shared" si="3"/>
        <v>42121.279999999999</v>
      </c>
      <c r="F23" s="20">
        <v>29061</v>
      </c>
      <c r="G23" s="106">
        <f t="shared" si="1"/>
        <v>34291.979999999996</v>
      </c>
      <c r="H23" s="88">
        <v>39486</v>
      </c>
      <c r="I23" s="106">
        <f t="shared" si="4"/>
        <v>46593.479999999996</v>
      </c>
      <c r="J23" s="103"/>
      <c r="K23" s="103"/>
      <c r="L23" s="88">
        <v>42014</v>
      </c>
      <c r="M23" s="106">
        <f t="shared" si="5"/>
        <v>49576.52</v>
      </c>
    </row>
    <row r="24" spans="1:13" x14ac:dyDescent="0.25">
      <c r="A24" s="2" t="s">
        <v>23</v>
      </c>
      <c r="B24" s="20">
        <v>48867</v>
      </c>
      <c r="C24" s="106">
        <f t="shared" si="0"/>
        <v>57663.06</v>
      </c>
      <c r="D24" s="88">
        <v>59292</v>
      </c>
      <c r="E24" s="106">
        <f t="shared" si="3"/>
        <v>69964.56</v>
      </c>
      <c r="F24" s="20">
        <v>56198</v>
      </c>
      <c r="G24" s="106">
        <f t="shared" si="1"/>
        <v>66313.64</v>
      </c>
      <c r="H24" s="88">
        <v>66623</v>
      </c>
      <c r="I24" s="106">
        <f t="shared" si="4"/>
        <v>78615.14</v>
      </c>
      <c r="J24" s="103"/>
      <c r="K24" s="103"/>
      <c r="L24" s="88">
        <v>100845</v>
      </c>
      <c r="M24" s="106">
        <f t="shared" si="5"/>
        <v>118997.1</v>
      </c>
    </row>
    <row r="25" spans="1:13" x14ac:dyDescent="0.25">
      <c r="A25" s="58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41"/>
    </row>
    <row r="26" spans="1:13" x14ac:dyDescent="0.25">
      <c r="A26" s="58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41"/>
    </row>
    <row r="27" spans="1:13" x14ac:dyDescent="0.25">
      <c r="A27" s="58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41"/>
    </row>
    <row r="28" spans="1:13" x14ac:dyDescent="0.25">
      <c r="A28" s="58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41"/>
    </row>
    <row r="29" spans="1:13" x14ac:dyDescent="0.25">
      <c r="A29" s="58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41"/>
    </row>
    <row r="30" spans="1:13" x14ac:dyDescent="0.25">
      <c r="A30" s="58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41"/>
    </row>
    <row r="31" spans="1:13" x14ac:dyDescent="0.25">
      <c r="A31" s="58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41"/>
    </row>
    <row r="32" spans="1:13" x14ac:dyDescent="0.25">
      <c r="A32" s="58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41"/>
    </row>
    <row r="33" spans="1:13" x14ac:dyDescent="0.25">
      <c r="A33" s="58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41"/>
    </row>
    <row r="34" spans="1:13" x14ac:dyDescent="0.25">
      <c r="A34" s="41"/>
      <c r="B34" s="95"/>
      <c r="C34" s="95"/>
      <c r="D34" s="95"/>
      <c r="E34" s="95"/>
      <c r="F34" s="95"/>
      <c r="G34" s="95"/>
      <c r="H34" s="47"/>
      <c r="I34" s="47"/>
      <c r="J34" s="47"/>
      <c r="K34" s="47"/>
      <c r="L34" s="47"/>
      <c r="M34" s="41"/>
    </row>
    <row r="35" spans="1:13" x14ac:dyDescent="0.25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</row>
    <row r="36" spans="1:13" x14ac:dyDescent="0.25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</row>
    <row r="37" spans="1:13" x14ac:dyDescent="0.25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</row>
    <row r="38" spans="1:13" x14ac:dyDescent="0.25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</row>
    <row r="39" spans="1:13" x14ac:dyDescent="0.25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</row>
    <row r="40" spans="1:13" x14ac:dyDescent="0.25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</row>
    <row r="41" spans="1:13" x14ac:dyDescent="0.25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</row>
    <row r="42" spans="1:13" x14ac:dyDescent="0.25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</row>
    <row r="43" spans="1:13" x14ac:dyDescent="0.25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</row>
    <row r="44" spans="1:13" x14ac:dyDescent="0.25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</row>
    <row r="45" spans="1:13" x14ac:dyDescent="0.25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</row>
    <row r="46" spans="1:13" x14ac:dyDescent="0.25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</row>
    <row r="47" spans="1:13" x14ac:dyDescent="0.25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</row>
    <row r="48" spans="1:13" x14ac:dyDescent="0.25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</row>
  </sheetData>
  <sheetProtection selectLockedCells="1" selectUnlockedCells="1"/>
  <customSheetViews>
    <customSheetView guid="{40AFCB5F-AC5B-4D1A-A56A-6108D817EC5A}" showPageBreaks="1" hiddenColumns="1" view="pageLayout">
      <selection activeCell="M1" sqref="M1"/>
      <pageMargins left="0" right="0" top="0.9055118110236221" bottom="0" header="0" footer="0"/>
      <printOptions horizontalCentered="1" verticalCentered="1"/>
      <pageSetup paperSize="9" orientation="portrait" r:id="rId1"/>
      <headerFooter>
        <oddHeader>&amp;L&amp;G</oddHeader>
      </headerFooter>
    </customSheetView>
  </customSheetViews>
  <mergeCells count="5">
    <mergeCell ref="B4:M4"/>
    <mergeCell ref="A4:A6"/>
    <mergeCell ref="B5:E5"/>
    <mergeCell ref="F5:I5"/>
    <mergeCell ref="J5:M5"/>
  </mergeCells>
  <printOptions horizontalCentered="1" verticalCentered="1"/>
  <pageMargins left="0" right="0" top="0.9055118110236221" bottom="0" header="0" footer="0"/>
  <pageSetup paperSize="9" orientation="portrait" r:id="rId2"/>
  <headerFooter>
    <oddHeader>&amp;L&amp;G</oddHeader>
  </headerFooter>
  <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-0.249977111117893"/>
    <pageSetUpPr fitToPage="1"/>
  </sheetPr>
  <dimension ref="A1:O55"/>
  <sheetViews>
    <sheetView showWhiteSpace="0" view="pageLayout" zoomScaleNormal="90" workbookViewId="0">
      <selection activeCell="C1" sqref="C1"/>
    </sheetView>
  </sheetViews>
  <sheetFormatPr defaultRowHeight="15" x14ac:dyDescent="0.25"/>
  <cols>
    <col min="1" max="1" width="22" customWidth="1"/>
    <col min="2" max="2" width="14.85546875" hidden="1" customWidth="1"/>
    <col min="3" max="3" width="14.85546875" customWidth="1"/>
    <col min="4" max="4" width="14.85546875" hidden="1" customWidth="1"/>
    <col min="5" max="5" width="14.85546875" customWidth="1"/>
    <col min="6" max="6" width="14.85546875" hidden="1" customWidth="1"/>
    <col min="7" max="7" width="14.85546875" customWidth="1"/>
    <col min="8" max="8" width="14.85546875" hidden="1" customWidth="1"/>
    <col min="9" max="9" width="14.85546875" customWidth="1"/>
    <col min="10" max="10" width="14.85546875" hidden="1" customWidth="1"/>
    <col min="11" max="11" width="14.85546875" customWidth="1"/>
    <col min="12" max="12" width="14.85546875" hidden="1" customWidth="1"/>
    <col min="13" max="13" width="16.28515625" customWidth="1"/>
  </cols>
  <sheetData>
    <row r="1" spans="1:15" ht="133.5" customHeight="1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15" x14ac:dyDescent="0.25">
      <c r="A2" s="41"/>
      <c r="B2" s="41"/>
      <c r="C2" s="45" t="s">
        <v>198</v>
      </c>
      <c r="D2" s="45"/>
      <c r="E2" s="45"/>
      <c r="F2" s="45"/>
      <c r="G2" s="45"/>
      <c r="H2" s="45"/>
      <c r="I2" s="45"/>
      <c r="J2" s="45"/>
      <c r="K2" s="45"/>
      <c r="L2" s="45"/>
      <c r="M2" s="45"/>
      <c r="N2" s="22"/>
      <c r="O2" s="38"/>
    </row>
    <row r="3" spans="1:15" ht="17.25" x14ac:dyDescent="0.25">
      <c r="A3" s="41"/>
      <c r="B3" s="41"/>
      <c r="C3" s="46" t="s">
        <v>133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15"/>
    </row>
    <row r="4" spans="1:15" x14ac:dyDescent="0.25">
      <c r="A4" s="279" t="s">
        <v>0</v>
      </c>
      <c r="B4" s="277" t="s">
        <v>125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84"/>
      <c r="N4" s="12"/>
    </row>
    <row r="5" spans="1:15" x14ac:dyDescent="0.25">
      <c r="A5" s="280"/>
      <c r="B5" s="277" t="s">
        <v>136</v>
      </c>
      <c r="C5" s="277"/>
      <c r="D5" s="277"/>
      <c r="E5" s="285"/>
      <c r="F5" s="277" t="s">
        <v>137</v>
      </c>
      <c r="G5" s="277"/>
      <c r="H5" s="277"/>
      <c r="I5" s="285"/>
      <c r="J5" s="277" t="s">
        <v>138</v>
      </c>
      <c r="K5" s="277"/>
      <c r="L5" s="277"/>
      <c r="M5" s="284"/>
    </row>
    <row r="6" spans="1:15" x14ac:dyDescent="0.25">
      <c r="A6" s="281"/>
      <c r="B6" s="24" t="s">
        <v>4</v>
      </c>
      <c r="C6" s="24" t="s">
        <v>4</v>
      </c>
      <c r="D6" s="24" t="s">
        <v>5</v>
      </c>
      <c r="E6" s="24" t="s">
        <v>5</v>
      </c>
      <c r="F6" s="24" t="s">
        <v>4</v>
      </c>
      <c r="G6" s="24" t="s">
        <v>4</v>
      </c>
      <c r="H6" s="24" t="s">
        <v>5</v>
      </c>
      <c r="I6" s="24" t="s">
        <v>5</v>
      </c>
      <c r="J6" s="24" t="s">
        <v>4</v>
      </c>
      <c r="K6" s="24" t="s">
        <v>4</v>
      </c>
      <c r="L6" s="24">
        <v>9</v>
      </c>
      <c r="M6" s="24" t="s">
        <v>5</v>
      </c>
    </row>
    <row r="7" spans="1:15" x14ac:dyDescent="0.25">
      <c r="A7" s="23" t="s">
        <v>6</v>
      </c>
      <c r="B7" s="20">
        <v>1541</v>
      </c>
      <c r="C7" s="34">
        <f>(B7+(B7*18%))</f>
        <v>1818.38</v>
      </c>
      <c r="D7" s="34"/>
      <c r="E7" s="34"/>
      <c r="F7" s="20">
        <v>1772</v>
      </c>
      <c r="G7" s="34">
        <f>(F7+(F7*18%))</f>
        <v>2090.96</v>
      </c>
      <c r="H7" s="34"/>
      <c r="I7" s="34"/>
      <c r="J7" s="20">
        <v>1926</v>
      </c>
      <c r="K7" s="34">
        <f>(J7+(J7*18%))</f>
        <v>2272.6799999999998</v>
      </c>
      <c r="L7" s="34"/>
      <c r="M7" s="35"/>
    </row>
    <row r="8" spans="1:15" x14ac:dyDescent="0.25">
      <c r="A8" s="23" t="s">
        <v>7</v>
      </c>
      <c r="B8" s="20">
        <v>1712</v>
      </c>
      <c r="C8" s="34">
        <f t="shared" ref="C8:C24" si="0">(B8+(B8*18%))</f>
        <v>2020.1599999999999</v>
      </c>
      <c r="D8" s="34"/>
      <c r="E8" s="34"/>
      <c r="F8" s="20">
        <v>1968</v>
      </c>
      <c r="G8" s="34">
        <f t="shared" ref="G8:G24" si="1">(F8+(F8*18%))</f>
        <v>2322.2399999999998</v>
      </c>
      <c r="H8" s="34"/>
      <c r="I8" s="34"/>
      <c r="J8" s="20">
        <v>2139</v>
      </c>
      <c r="K8" s="34">
        <f t="shared" ref="K8:K21" si="2">(J8+(J8*18%))</f>
        <v>2524.02</v>
      </c>
      <c r="L8" s="34"/>
      <c r="M8" s="35"/>
    </row>
    <row r="9" spans="1:15" x14ac:dyDescent="0.25">
      <c r="A9" s="23" t="s">
        <v>8</v>
      </c>
      <c r="B9" s="20">
        <v>2021</v>
      </c>
      <c r="C9" s="34">
        <f t="shared" si="0"/>
        <v>2384.7799999999997</v>
      </c>
      <c r="D9" s="34"/>
      <c r="E9" s="34"/>
      <c r="F9" s="20">
        <v>2324</v>
      </c>
      <c r="G9" s="34">
        <f t="shared" si="1"/>
        <v>2742.32</v>
      </c>
      <c r="H9" s="34"/>
      <c r="I9" s="34"/>
      <c r="J9" s="20">
        <v>2526</v>
      </c>
      <c r="K9" s="34">
        <f t="shared" si="2"/>
        <v>2980.68</v>
      </c>
      <c r="L9" s="34"/>
      <c r="M9" s="35"/>
    </row>
    <row r="10" spans="1:15" x14ac:dyDescent="0.25">
      <c r="A10" s="23" t="s">
        <v>9</v>
      </c>
      <c r="B10" s="20">
        <v>2367</v>
      </c>
      <c r="C10" s="34">
        <f t="shared" si="0"/>
        <v>2793.06</v>
      </c>
      <c r="D10" s="34"/>
      <c r="E10" s="34"/>
      <c r="F10" s="20">
        <v>2723</v>
      </c>
      <c r="G10" s="34">
        <f t="shared" si="1"/>
        <v>3213.14</v>
      </c>
      <c r="H10" s="34"/>
      <c r="I10" s="34"/>
      <c r="J10" s="20">
        <v>2960</v>
      </c>
      <c r="K10" s="34">
        <f t="shared" si="2"/>
        <v>3492.8</v>
      </c>
      <c r="L10" s="34"/>
      <c r="M10" s="35"/>
    </row>
    <row r="11" spans="1:15" x14ac:dyDescent="0.25">
      <c r="A11" s="23" t="s">
        <v>10</v>
      </c>
      <c r="B11" s="20">
        <v>2792</v>
      </c>
      <c r="C11" s="34">
        <f t="shared" si="0"/>
        <v>3294.56</v>
      </c>
      <c r="D11" s="34"/>
      <c r="E11" s="34"/>
      <c r="F11" s="20">
        <v>3210</v>
      </c>
      <c r="G11" s="34">
        <f t="shared" si="1"/>
        <v>3787.8</v>
      </c>
      <c r="H11" s="34"/>
      <c r="I11" s="34"/>
      <c r="J11" s="20">
        <v>3489</v>
      </c>
      <c r="K11" s="34">
        <f t="shared" si="2"/>
        <v>4117.0200000000004</v>
      </c>
      <c r="L11" s="34"/>
      <c r="M11" s="35"/>
    </row>
    <row r="12" spans="1:15" x14ac:dyDescent="0.25">
      <c r="A12" s="23" t="s">
        <v>11</v>
      </c>
      <c r="B12" s="20">
        <v>3110</v>
      </c>
      <c r="C12" s="34">
        <f t="shared" si="0"/>
        <v>3669.8</v>
      </c>
      <c r="D12" s="88">
        <v>6292</v>
      </c>
      <c r="E12" s="34">
        <f>(D12+(D12*18%))</f>
        <v>7424.5599999999995</v>
      </c>
      <c r="F12" s="20">
        <v>3576</v>
      </c>
      <c r="G12" s="34">
        <f t="shared" si="1"/>
        <v>4219.68</v>
      </c>
      <c r="H12" s="88">
        <v>6758</v>
      </c>
      <c r="I12" s="34">
        <f>(H12+(H12*18%))</f>
        <v>7974.4400000000005</v>
      </c>
      <c r="J12" s="20">
        <v>3887</v>
      </c>
      <c r="K12" s="34">
        <f t="shared" si="2"/>
        <v>4586.66</v>
      </c>
      <c r="L12" s="88">
        <v>7069</v>
      </c>
      <c r="M12" s="34">
        <f>(L12+(L12*18%))</f>
        <v>8341.42</v>
      </c>
    </row>
    <row r="13" spans="1:15" x14ac:dyDescent="0.25">
      <c r="A13" s="23" t="s">
        <v>12</v>
      </c>
      <c r="B13" s="20">
        <v>3344</v>
      </c>
      <c r="C13" s="34">
        <f t="shared" si="0"/>
        <v>3945.92</v>
      </c>
      <c r="D13" s="88">
        <v>6526</v>
      </c>
      <c r="E13" s="34">
        <f t="shared" ref="E13:E24" si="3">(D13+(D13*18%))</f>
        <v>7700.68</v>
      </c>
      <c r="F13" s="20">
        <v>3845</v>
      </c>
      <c r="G13" s="34">
        <f t="shared" si="1"/>
        <v>4537.1000000000004</v>
      </c>
      <c r="H13" s="88">
        <v>7027</v>
      </c>
      <c r="I13" s="34">
        <f t="shared" ref="I13:I24" si="4">(H13+(H13*18%))</f>
        <v>8291.86</v>
      </c>
      <c r="J13" s="20">
        <v>4179</v>
      </c>
      <c r="K13" s="34">
        <f t="shared" si="2"/>
        <v>4931.22</v>
      </c>
      <c r="L13" s="88">
        <v>7361</v>
      </c>
      <c r="M13" s="34">
        <f t="shared" ref="M13:M24" si="5">(L13+(L13*18%))</f>
        <v>8685.98</v>
      </c>
    </row>
    <row r="14" spans="1:15" x14ac:dyDescent="0.25">
      <c r="A14" s="23" t="s">
        <v>13</v>
      </c>
      <c r="B14" s="20">
        <v>3791</v>
      </c>
      <c r="C14" s="34">
        <f t="shared" si="0"/>
        <v>4473.38</v>
      </c>
      <c r="D14" s="88">
        <v>6973</v>
      </c>
      <c r="E14" s="34">
        <f t="shared" si="3"/>
        <v>8228.14</v>
      </c>
      <c r="F14" s="20">
        <v>4359</v>
      </c>
      <c r="G14" s="34">
        <f t="shared" si="1"/>
        <v>5143.62</v>
      </c>
      <c r="H14" s="88">
        <v>7541</v>
      </c>
      <c r="I14" s="34">
        <f t="shared" si="4"/>
        <v>8898.3799999999992</v>
      </c>
      <c r="J14" s="20">
        <v>4739</v>
      </c>
      <c r="K14" s="34">
        <f t="shared" si="2"/>
        <v>5592.02</v>
      </c>
      <c r="L14" s="88">
        <v>15164</v>
      </c>
      <c r="M14" s="34">
        <f t="shared" si="5"/>
        <v>17893.52</v>
      </c>
    </row>
    <row r="15" spans="1:15" x14ac:dyDescent="0.25">
      <c r="A15" s="23" t="s">
        <v>14</v>
      </c>
      <c r="B15" s="20">
        <v>4223</v>
      </c>
      <c r="C15" s="34">
        <f t="shared" si="0"/>
        <v>4983.1400000000003</v>
      </c>
      <c r="D15" s="88">
        <v>7405</v>
      </c>
      <c r="E15" s="34">
        <f t="shared" si="3"/>
        <v>8737.9</v>
      </c>
      <c r="F15" s="20">
        <v>4856</v>
      </c>
      <c r="G15" s="34">
        <f t="shared" si="1"/>
        <v>5730.08</v>
      </c>
      <c r="H15" s="88">
        <v>8038</v>
      </c>
      <c r="I15" s="34">
        <f t="shared" si="4"/>
        <v>9484.84</v>
      </c>
      <c r="J15" s="20">
        <v>5279</v>
      </c>
      <c r="K15" s="34">
        <f t="shared" si="2"/>
        <v>6229.22</v>
      </c>
      <c r="L15" s="88">
        <v>15704</v>
      </c>
      <c r="M15" s="34">
        <f t="shared" si="5"/>
        <v>18530.72</v>
      </c>
    </row>
    <row r="16" spans="1:15" x14ac:dyDescent="0.25">
      <c r="A16" s="23" t="s">
        <v>15</v>
      </c>
      <c r="B16" s="20">
        <v>4418</v>
      </c>
      <c r="C16" s="34">
        <f t="shared" si="0"/>
        <v>5213.24</v>
      </c>
      <c r="D16" s="88">
        <v>7600</v>
      </c>
      <c r="E16" s="34">
        <f t="shared" si="3"/>
        <v>8968</v>
      </c>
      <c r="F16" s="20">
        <v>5081</v>
      </c>
      <c r="G16" s="34">
        <f t="shared" si="1"/>
        <v>5995.58</v>
      </c>
      <c r="H16" s="88">
        <v>8263</v>
      </c>
      <c r="I16" s="34">
        <f t="shared" si="4"/>
        <v>9750.34</v>
      </c>
      <c r="J16" s="20">
        <v>5522</v>
      </c>
      <c r="K16" s="34">
        <f t="shared" si="2"/>
        <v>6515.96</v>
      </c>
      <c r="L16" s="88">
        <v>15947</v>
      </c>
      <c r="M16" s="34">
        <f t="shared" si="5"/>
        <v>18817.46</v>
      </c>
    </row>
    <row r="17" spans="1:13" x14ac:dyDescent="0.25">
      <c r="A17" s="2" t="s">
        <v>16</v>
      </c>
      <c r="B17" s="20">
        <v>5222</v>
      </c>
      <c r="C17" s="34">
        <f t="shared" si="0"/>
        <v>6161.96</v>
      </c>
      <c r="D17" s="88">
        <v>8404</v>
      </c>
      <c r="E17" s="34">
        <f t="shared" si="3"/>
        <v>9916.7199999999993</v>
      </c>
      <c r="F17" s="20">
        <v>6005</v>
      </c>
      <c r="G17" s="34">
        <f t="shared" si="1"/>
        <v>7085.9</v>
      </c>
      <c r="H17" s="88">
        <v>9187</v>
      </c>
      <c r="I17" s="34">
        <f t="shared" si="4"/>
        <v>10840.66</v>
      </c>
      <c r="J17" s="20">
        <v>6527</v>
      </c>
      <c r="K17" s="34">
        <f t="shared" si="2"/>
        <v>7701.86</v>
      </c>
      <c r="L17" s="88">
        <v>16952</v>
      </c>
      <c r="M17" s="34">
        <f t="shared" si="5"/>
        <v>20003.36</v>
      </c>
    </row>
    <row r="18" spans="1:13" x14ac:dyDescent="0.25">
      <c r="A18" s="2" t="s">
        <v>17</v>
      </c>
      <c r="B18" s="20">
        <v>10757</v>
      </c>
      <c r="C18" s="34">
        <f t="shared" si="0"/>
        <v>12693.26</v>
      </c>
      <c r="D18" s="88">
        <v>21182</v>
      </c>
      <c r="E18" s="34">
        <f t="shared" si="3"/>
        <v>24994.76</v>
      </c>
      <c r="F18" s="20">
        <v>12371</v>
      </c>
      <c r="G18" s="34">
        <f t="shared" si="1"/>
        <v>14597.779999999999</v>
      </c>
      <c r="H18" s="88">
        <v>22796</v>
      </c>
      <c r="I18" s="34">
        <f t="shared" si="4"/>
        <v>26899.279999999999</v>
      </c>
      <c r="J18" s="20">
        <v>13446</v>
      </c>
      <c r="K18" s="34">
        <f t="shared" si="2"/>
        <v>15866.279999999999</v>
      </c>
      <c r="L18" s="88">
        <v>23871</v>
      </c>
      <c r="M18" s="34">
        <f t="shared" si="5"/>
        <v>28167.78</v>
      </c>
    </row>
    <row r="19" spans="1:13" x14ac:dyDescent="0.25">
      <c r="A19" s="2" t="s">
        <v>18</v>
      </c>
      <c r="B19" s="20">
        <v>12207</v>
      </c>
      <c r="C19" s="34">
        <f t="shared" si="0"/>
        <v>14404.26</v>
      </c>
      <c r="D19" s="88">
        <v>22632</v>
      </c>
      <c r="E19" s="34">
        <f t="shared" si="3"/>
        <v>26705.759999999998</v>
      </c>
      <c r="F19" s="20">
        <v>14039</v>
      </c>
      <c r="G19" s="34">
        <f t="shared" si="1"/>
        <v>16566.02</v>
      </c>
      <c r="H19" s="88">
        <v>24464</v>
      </c>
      <c r="I19" s="34">
        <f t="shared" si="4"/>
        <v>28867.52</v>
      </c>
      <c r="J19" s="20">
        <v>15260</v>
      </c>
      <c r="K19" s="34">
        <f t="shared" si="2"/>
        <v>18006.8</v>
      </c>
      <c r="L19" s="88">
        <v>25685</v>
      </c>
      <c r="M19" s="34">
        <f t="shared" si="5"/>
        <v>30308.3</v>
      </c>
    </row>
    <row r="20" spans="1:13" x14ac:dyDescent="0.25">
      <c r="A20" s="2" t="s">
        <v>19</v>
      </c>
      <c r="B20" s="20">
        <v>16877</v>
      </c>
      <c r="C20" s="34">
        <f t="shared" si="0"/>
        <v>19914.86</v>
      </c>
      <c r="D20" s="88">
        <v>27302</v>
      </c>
      <c r="E20" s="34">
        <f t="shared" si="3"/>
        <v>32216.36</v>
      </c>
      <c r="F20" s="20">
        <v>19409</v>
      </c>
      <c r="G20" s="34">
        <f t="shared" si="1"/>
        <v>22902.62</v>
      </c>
      <c r="H20" s="88">
        <v>29834</v>
      </c>
      <c r="I20" s="34">
        <f t="shared" si="4"/>
        <v>35204.120000000003</v>
      </c>
      <c r="J20" s="20">
        <v>21096</v>
      </c>
      <c r="K20" s="34">
        <f t="shared" si="2"/>
        <v>24893.279999999999</v>
      </c>
      <c r="L20" s="88">
        <v>31521</v>
      </c>
      <c r="M20" s="34">
        <f t="shared" si="5"/>
        <v>37194.78</v>
      </c>
    </row>
    <row r="21" spans="1:13" x14ac:dyDescent="0.25">
      <c r="A21" s="2" t="s">
        <v>20</v>
      </c>
      <c r="B21" s="20">
        <v>13133</v>
      </c>
      <c r="C21" s="34">
        <f t="shared" si="0"/>
        <v>15496.94</v>
      </c>
      <c r="D21" s="88">
        <v>23558</v>
      </c>
      <c r="E21" s="34">
        <f t="shared" si="3"/>
        <v>27798.44</v>
      </c>
      <c r="F21" s="20">
        <v>15102</v>
      </c>
      <c r="G21" s="34">
        <f t="shared" si="1"/>
        <v>17820.36</v>
      </c>
      <c r="H21" s="88">
        <v>25527</v>
      </c>
      <c r="I21" s="34">
        <f t="shared" si="4"/>
        <v>30121.86</v>
      </c>
      <c r="J21" s="20">
        <v>16416</v>
      </c>
      <c r="K21" s="34">
        <f t="shared" si="2"/>
        <v>19370.88</v>
      </c>
      <c r="L21" s="88">
        <v>26841</v>
      </c>
      <c r="M21" s="34">
        <f t="shared" si="5"/>
        <v>31672.38</v>
      </c>
    </row>
    <row r="22" spans="1:13" x14ac:dyDescent="0.25">
      <c r="A22" s="2" t="s">
        <v>21</v>
      </c>
      <c r="B22" s="21">
        <v>22845</v>
      </c>
      <c r="C22" s="34">
        <f t="shared" si="0"/>
        <v>26957.1</v>
      </c>
      <c r="D22" s="88">
        <v>33270</v>
      </c>
      <c r="E22" s="34">
        <f t="shared" si="3"/>
        <v>39258.6</v>
      </c>
      <c r="F22" s="21">
        <v>26273</v>
      </c>
      <c r="G22" s="34">
        <f t="shared" si="1"/>
        <v>31002.14</v>
      </c>
      <c r="H22" s="88">
        <v>36698</v>
      </c>
      <c r="I22" s="34">
        <f t="shared" si="4"/>
        <v>43303.64</v>
      </c>
      <c r="J22" s="36"/>
      <c r="K22" s="36"/>
      <c r="L22" s="21">
        <v>38982</v>
      </c>
      <c r="M22" s="34">
        <f t="shared" si="5"/>
        <v>45998.76</v>
      </c>
    </row>
    <row r="23" spans="1:13" x14ac:dyDescent="0.25">
      <c r="A23" s="2" t="s">
        <v>22</v>
      </c>
      <c r="B23" s="21">
        <v>25271</v>
      </c>
      <c r="C23" s="34">
        <f t="shared" si="0"/>
        <v>29819.78</v>
      </c>
      <c r="D23" s="88">
        <v>35696</v>
      </c>
      <c r="E23" s="34">
        <f t="shared" si="3"/>
        <v>42121.279999999999</v>
      </c>
      <c r="F23" s="21">
        <v>29061</v>
      </c>
      <c r="G23" s="34">
        <f t="shared" si="1"/>
        <v>34291.979999999996</v>
      </c>
      <c r="H23" s="88">
        <v>39486</v>
      </c>
      <c r="I23" s="34">
        <f t="shared" si="4"/>
        <v>46593.479999999996</v>
      </c>
      <c r="J23" s="36"/>
      <c r="K23" s="36"/>
      <c r="L23" s="21">
        <v>42014</v>
      </c>
      <c r="M23" s="34">
        <f t="shared" si="5"/>
        <v>49576.52</v>
      </c>
    </row>
    <row r="24" spans="1:13" x14ac:dyDescent="0.25">
      <c r="A24" s="2" t="s">
        <v>23</v>
      </c>
      <c r="B24" s="21">
        <v>48867</v>
      </c>
      <c r="C24" s="34">
        <f t="shared" si="0"/>
        <v>57663.06</v>
      </c>
      <c r="D24" s="88">
        <v>59292</v>
      </c>
      <c r="E24" s="34">
        <f t="shared" si="3"/>
        <v>69964.56</v>
      </c>
      <c r="F24" s="21">
        <v>56198</v>
      </c>
      <c r="G24" s="34">
        <f t="shared" si="1"/>
        <v>66313.64</v>
      </c>
      <c r="H24" s="88">
        <v>66623</v>
      </c>
      <c r="I24" s="34">
        <f t="shared" si="4"/>
        <v>78615.14</v>
      </c>
      <c r="J24" s="36"/>
      <c r="K24" s="36"/>
      <c r="L24" s="21">
        <v>100845</v>
      </c>
      <c r="M24" s="34">
        <f t="shared" si="5"/>
        <v>118997.1</v>
      </c>
    </row>
    <row r="25" spans="1:13" x14ac:dyDescent="0.25">
      <c r="A25" s="58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41"/>
    </row>
    <row r="26" spans="1:13" x14ac:dyDescent="0.25">
      <c r="A26" s="58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41"/>
    </row>
    <row r="27" spans="1:13" x14ac:dyDescent="0.25">
      <c r="A27" s="58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41"/>
    </row>
    <row r="28" spans="1:13" x14ac:dyDescent="0.25">
      <c r="A28" s="58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41"/>
    </row>
    <row r="29" spans="1:13" x14ac:dyDescent="0.25">
      <c r="A29" s="58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41"/>
    </row>
    <row r="30" spans="1:13" x14ac:dyDescent="0.25">
      <c r="A30" s="58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41"/>
    </row>
    <row r="31" spans="1:13" x14ac:dyDescent="0.25">
      <c r="A31" s="58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41"/>
    </row>
    <row r="32" spans="1:13" x14ac:dyDescent="0.25">
      <c r="A32" s="58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41"/>
    </row>
    <row r="33" spans="1:13" x14ac:dyDescent="0.25">
      <c r="A33" s="58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41"/>
    </row>
    <row r="34" spans="1:13" x14ac:dyDescent="0.25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</row>
    <row r="35" spans="1:13" x14ac:dyDescent="0.25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</row>
    <row r="36" spans="1:13" x14ac:dyDescent="0.25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</row>
    <row r="37" spans="1:13" x14ac:dyDescent="0.25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</row>
    <row r="38" spans="1:13" x14ac:dyDescent="0.25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</row>
    <row r="39" spans="1:13" x14ac:dyDescent="0.25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</row>
    <row r="40" spans="1:13" x14ac:dyDescent="0.25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</row>
    <row r="41" spans="1:13" x14ac:dyDescent="0.25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</row>
    <row r="42" spans="1:13" x14ac:dyDescent="0.25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</row>
    <row r="43" spans="1:13" x14ac:dyDescent="0.25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</row>
    <row r="44" spans="1:13" x14ac:dyDescent="0.25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</row>
    <row r="45" spans="1:13" x14ac:dyDescent="0.25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</row>
    <row r="46" spans="1:13" x14ac:dyDescent="0.25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</row>
    <row r="47" spans="1:13" x14ac:dyDescent="0.25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</row>
    <row r="48" spans="1:13" x14ac:dyDescent="0.25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</row>
    <row r="49" spans="1:13" x14ac:dyDescent="0.25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</row>
    <row r="50" spans="1:13" x14ac:dyDescent="0.25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</row>
    <row r="51" spans="1:13" x14ac:dyDescent="0.25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</row>
    <row r="52" spans="1:13" x14ac:dyDescent="0.25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</row>
    <row r="53" spans="1:13" x14ac:dyDescent="0.25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</row>
    <row r="54" spans="1:13" x14ac:dyDescent="0.25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</row>
    <row r="55" spans="1:13" x14ac:dyDescent="0.25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</row>
  </sheetData>
  <sheetProtection selectLockedCells="1" selectUnlockedCells="1"/>
  <customSheetViews>
    <customSheetView guid="{40AFCB5F-AC5B-4D1A-A56A-6108D817EC5A}" showPageBreaks="1" fitToPage="1" hiddenColumns="1" view="pageLayout" topLeftCell="A2">
      <selection activeCell="M30" sqref="M30"/>
      <pageMargins left="0" right="0" top="1.0729166666666667" bottom="0" header="0" footer="0"/>
      <pageSetup paperSize="9" scale="88" orientation="portrait" r:id="rId1"/>
      <headerFooter>
        <oddHeader>&amp;L&amp;G</oddHeader>
      </headerFooter>
    </customSheetView>
  </customSheetViews>
  <mergeCells count="5">
    <mergeCell ref="B4:M4"/>
    <mergeCell ref="A4:A6"/>
    <mergeCell ref="B5:E5"/>
    <mergeCell ref="F5:I5"/>
    <mergeCell ref="J5:M5"/>
  </mergeCells>
  <pageMargins left="0" right="0" top="1.0729166666666667" bottom="0" header="0" footer="0"/>
  <pageSetup paperSize="9" scale="82" orientation="portrait" r:id="rId2"/>
  <headerFooter>
    <oddHeader>&amp;L&amp;G</oddHeader>
  </headerFooter>
  <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-0.249977111117893"/>
  </sheetPr>
  <dimension ref="A1:J44"/>
  <sheetViews>
    <sheetView showWhiteSpace="0" view="pageLayout" topLeftCell="A13" zoomScaleNormal="100" workbookViewId="0">
      <selection activeCell="H7" sqref="H7:H23"/>
    </sheetView>
  </sheetViews>
  <sheetFormatPr defaultRowHeight="15" x14ac:dyDescent="0.25"/>
  <cols>
    <col min="2" max="2" width="23.28515625" customWidth="1"/>
    <col min="3" max="3" width="28.42578125" hidden="1" customWidth="1"/>
    <col min="4" max="4" width="19" customWidth="1"/>
    <col min="5" max="5" width="18.140625" hidden="1" customWidth="1"/>
    <col min="6" max="6" width="19.7109375" customWidth="1"/>
    <col min="7" max="7" width="28.42578125" hidden="1" customWidth="1"/>
    <col min="8" max="8" width="16.42578125" customWidth="1"/>
  </cols>
  <sheetData>
    <row r="1" spans="1:10" ht="130.5" customHeight="1" x14ac:dyDescent="0.25">
      <c r="A1" s="41"/>
      <c r="B1" s="41"/>
      <c r="C1" s="41"/>
      <c r="D1" s="41"/>
      <c r="E1" s="41"/>
      <c r="F1" s="41"/>
      <c r="G1" s="41"/>
      <c r="H1" s="41"/>
      <c r="I1" s="40"/>
    </row>
    <row r="2" spans="1:10" ht="32.25" customHeight="1" x14ac:dyDescent="0.25">
      <c r="A2" s="41"/>
      <c r="B2" s="41"/>
      <c r="C2" s="65"/>
      <c r="D2" s="276" t="s">
        <v>173</v>
      </c>
      <c r="E2" s="276"/>
      <c r="F2" s="276"/>
      <c r="G2" s="276"/>
      <c r="H2" s="276"/>
      <c r="I2" s="68"/>
      <c r="J2" s="22"/>
    </row>
    <row r="3" spans="1:10" ht="17.25" x14ac:dyDescent="0.25">
      <c r="A3" s="41"/>
      <c r="B3" s="41"/>
      <c r="C3" s="46"/>
      <c r="D3" s="46" t="s">
        <v>33</v>
      </c>
      <c r="E3" s="46"/>
      <c r="F3" s="46"/>
      <c r="G3" s="46"/>
      <c r="H3" s="66"/>
      <c r="I3" s="57"/>
      <c r="J3" s="15"/>
    </row>
    <row r="4" spans="1:10" x14ac:dyDescent="0.25">
      <c r="A4" s="41"/>
      <c r="B4" s="279" t="s">
        <v>0</v>
      </c>
      <c r="C4" s="286" t="s">
        <v>126</v>
      </c>
      <c r="D4" s="286"/>
      <c r="E4" s="286"/>
      <c r="F4" s="286"/>
      <c r="G4" s="286"/>
      <c r="H4" s="284"/>
      <c r="I4" s="40"/>
    </row>
    <row r="5" spans="1:10" x14ac:dyDescent="0.25">
      <c r="A5" s="41"/>
      <c r="B5" s="280"/>
      <c r="C5" s="286"/>
      <c r="D5" s="286"/>
      <c r="E5" s="286"/>
      <c r="F5" s="286"/>
      <c r="G5" s="286"/>
      <c r="H5" s="284"/>
      <c r="I5" s="40"/>
    </row>
    <row r="6" spans="1:10" x14ac:dyDescent="0.25">
      <c r="A6" s="41"/>
      <c r="B6" s="281"/>
      <c r="C6" s="6" t="s">
        <v>1</v>
      </c>
      <c r="D6" s="24" t="s">
        <v>136</v>
      </c>
      <c r="E6" s="6" t="s">
        <v>2</v>
      </c>
      <c r="F6" s="24" t="s">
        <v>137</v>
      </c>
      <c r="G6" s="6" t="s">
        <v>3</v>
      </c>
      <c r="H6" s="24" t="s">
        <v>138</v>
      </c>
      <c r="I6" s="40"/>
    </row>
    <row r="7" spans="1:10" x14ac:dyDescent="0.25">
      <c r="A7" s="41"/>
      <c r="B7" s="1" t="s">
        <v>50</v>
      </c>
      <c r="C7" s="20">
        <v>973</v>
      </c>
      <c r="D7" s="34">
        <f>(C7+(C7*18%))</f>
        <v>1148.1399999999999</v>
      </c>
      <c r="E7" s="20">
        <v>1119</v>
      </c>
      <c r="F7" s="34">
        <f>(E7+(E7*18%))</f>
        <v>1320.42</v>
      </c>
      <c r="G7" s="20">
        <v>1216</v>
      </c>
      <c r="H7" s="34">
        <f>(G7+(G7*18%))</f>
        <v>1434.88</v>
      </c>
      <c r="I7" s="40"/>
    </row>
    <row r="8" spans="1:10" x14ac:dyDescent="0.25">
      <c r="A8" s="41"/>
      <c r="B8" s="1" t="s">
        <v>34</v>
      </c>
      <c r="C8" s="20">
        <v>1081</v>
      </c>
      <c r="D8" s="34">
        <f t="shared" ref="D8:D23" si="0">(C8+(C8*18%))</f>
        <v>1275.58</v>
      </c>
      <c r="E8" s="20">
        <v>1243</v>
      </c>
      <c r="F8" s="34">
        <f t="shared" ref="F8:F23" si="1">(E8+(E8*18%))</f>
        <v>1466.74</v>
      </c>
      <c r="G8" s="20">
        <v>1351</v>
      </c>
      <c r="H8" s="34">
        <f t="shared" ref="H8:H23" si="2">(G8+(G8*18%))</f>
        <v>1594.18</v>
      </c>
      <c r="I8" s="40"/>
    </row>
    <row r="9" spans="1:10" x14ac:dyDescent="0.25">
      <c r="A9" s="41"/>
      <c r="B9" s="1" t="s">
        <v>35</v>
      </c>
      <c r="C9" s="20">
        <v>1276</v>
      </c>
      <c r="D9" s="34">
        <f t="shared" si="0"/>
        <v>1505.68</v>
      </c>
      <c r="E9" s="20">
        <v>1468</v>
      </c>
      <c r="F9" s="34">
        <f t="shared" si="1"/>
        <v>1732.24</v>
      </c>
      <c r="G9" s="20">
        <v>1596</v>
      </c>
      <c r="H9" s="34">
        <f t="shared" si="2"/>
        <v>1883.28</v>
      </c>
      <c r="I9" s="40"/>
    </row>
    <row r="10" spans="1:10" x14ac:dyDescent="0.25">
      <c r="A10" s="41"/>
      <c r="B10" s="1" t="s">
        <v>36</v>
      </c>
      <c r="C10" s="20">
        <v>1495</v>
      </c>
      <c r="D10" s="34">
        <f t="shared" si="0"/>
        <v>1764.1</v>
      </c>
      <c r="E10" s="20">
        <v>1719</v>
      </c>
      <c r="F10" s="34">
        <f t="shared" si="1"/>
        <v>2028.42</v>
      </c>
      <c r="G10" s="20">
        <v>1868</v>
      </c>
      <c r="H10" s="34">
        <f t="shared" si="2"/>
        <v>2204.2399999999998</v>
      </c>
      <c r="I10" s="40"/>
    </row>
    <row r="11" spans="1:10" x14ac:dyDescent="0.25">
      <c r="A11" s="41"/>
      <c r="B11" s="1" t="s">
        <v>51</v>
      </c>
      <c r="C11" s="20">
        <v>1763</v>
      </c>
      <c r="D11" s="34">
        <f t="shared" si="0"/>
        <v>2080.34</v>
      </c>
      <c r="E11" s="20">
        <v>2028</v>
      </c>
      <c r="F11" s="34">
        <f t="shared" si="1"/>
        <v>2393.04</v>
      </c>
      <c r="G11" s="20">
        <v>2204</v>
      </c>
      <c r="H11" s="34">
        <f t="shared" si="2"/>
        <v>2600.7199999999998</v>
      </c>
      <c r="I11" s="40"/>
    </row>
    <row r="12" spans="1:10" x14ac:dyDescent="0.25">
      <c r="A12" s="41"/>
      <c r="B12" s="1" t="s">
        <v>38</v>
      </c>
      <c r="C12" s="20">
        <v>1964</v>
      </c>
      <c r="D12" s="34">
        <f t="shared" si="0"/>
        <v>2317.52</v>
      </c>
      <c r="E12" s="20">
        <v>2258</v>
      </c>
      <c r="F12" s="34">
        <f t="shared" si="1"/>
        <v>2664.44</v>
      </c>
      <c r="G12" s="20">
        <v>2455</v>
      </c>
      <c r="H12" s="34">
        <f t="shared" si="2"/>
        <v>2896.9</v>
      </c>
      <c r="I12" s="40"/>
    </row>
    <row r="13" spans="1:10" x14ac:dyDescent="0.25">
      <c r="A13" s="41"/>
      <c r="B13" s="1" t="s">
        <v>39</v>
      </c>
      <c r="C13" s="20">
        <v>2111</v>
      </c>
      <c r="D13" s="34">
        <f t="shared" si="0"/>
        <v>2490.98</v>
      </c>
      <c r="E13" s="20">
        <v>2428</v>
      </c>
      <c r="F13" s="34">
        <f t="shared" si="1"/>
        <v>2865.04</v>
      </c>
      <c r="G13" s="20">
        <v>2640</v>
      </c>
      <c r="H13" s="34">
        <f t="shared" si="2"/>
        <v>3115.2</v>
      </c>
      <c r="I13" s="40"/>
    </row>
    <row r="14" spans="1:10" x14ac:dyDescent="0.25">
      <c r="A14" s="41"/>
      <c r="B14" s="1" t="s">
        <v>52</v>
      </c>
      <c r="C14" s="20">
        <v>2394</v>
      </c>
      <c r="D14" s="34">
        <f t="shared" si="0"/>
        <v>2824.92</v>
      </c>
      <c r="E14" s="20">
        <v>2753</v>
      </c>
      <c r="F14" s="34">
        <f t="shared" si="1"/>
        <v>3248.54</v>
      </c>
      <c r="G14" s="20">
        <v>2993</v>
      </c>
      <c r="H14" s="34">
        <f t="shared" si="2"/>
        <v>3531.74</v>
      </c>
      <c r="I14" s="40"/>
    </row>
    <row r="15" spans="1:10" x14ac:dyDescent="0.25">
      <c r="A15" s="41"/>
      <c r="B15" s="1" t="s">
        <v>40</v>
      </c>
      <c r="C15" s="20">
        <v>2667</v>
      </c>
      <c r="D15" s="34">
        <f t="shared" si="0"/>
        <v>3147.06</v>
      </c>
      <c r="E15" s="20">
        <v>3066</v>
      </c>
      <c r="F15" s="34">
        <f t="shared" si="1"/>
        <v>3617.88</v>
      </c>
      <c r="G15" s="20">
        <v>3334</v>
      </c>
      <c r="H15" s="34">
        <f t="shared" si="2"/>
        <v>3934.12</v>
      </c>
      <c r="I15" s="40"/>
    </row>
    <row r="16" spans="1:10" x14ac:dyDescent="0.25">
      <c r="A16" s="41"/>
      <c r="B16" s="1" t="s">
        <v>41</v>
      </c>
      <c r="C16" s="20">
        <v>2790</v>
      </c>
      <c r="D16" s="34">
        <f t="shared" si="0"/>
        <v>3292.2</v>
      </c>
      <c r="E16" s="20">
        <v>3209</v>
      </c>
      <c r="F16" s="34">
        <f t="shared" si="1"/>
        <v>3786.62</v>
      </c>
      <c r="G16" s="20">
        <v>3488</v>
      </c>
      <c r="H16" s="34">
        <f t="shared" si="2"/>
        <v>4115.84</v>
      </c>
      <c r="I16" s="40"/>
    </row>
    <row r="17" spans="1:9" x14ac:dyDescent="0.25">
      <c r="A17" s="41"/>
      <c r="B17" s="1" t="s">
        <v>55</v>
      </c>
      <c r="C17" s="20">
        <v>3298</v>
      </c>
      <c r="D17" s="34">
        <f t="shared" si="0"/>
        <v>3891.64</v>
      </c>
      <c r="E17" s="20">
        <v>3793</v>
      </c>
      <c r="F17" s="34">
        <f t="shared" si="1"/>
        <v>4475.74</v>
      </c>
      <c r="G17" s="20">
        <v>4122</v>
      </c>
      <c r="H17" s="34">
        <f t="shared" si="2"/>
        <v>4863.96</v>
      </c>
      <c r="I17" s="40"/>
    </row>
    <row r="18" spans="1:9" x14ac:dyDescent="0.25">
      <c r="A18" s="41"/>
      <c r="B18" s="2" t="s">
        <v>42</v>
      </c>
      <c r="C18" s="20">
        <v>7548</v>
      </c>
      <c r="D18" s="34">
        <f t="shared" si="0"/>
        <v>8906.64</v>
      </c>
      <c r="E18" s="89">
        <v>8680</v>
      </c>
      <c r="F18" s="34">
        <f t="shared" si="1"/>
        <v>10242.4</v>
      </c>
      <c r="G18" s="89">
        <v>9435</v>
      </c>
      <c r="H18" s="34">
        <f t="shared" si="2"/>
        <v>11133.3</v>
      </c>
      <c r="I18" s="40"/>
    </row>
    <row r="19" spans="1:9" x14ac:dyDescent="0.25">
      <c r="A19" s="41"/>
      <c r="B19" s="2" t="s">
        <v>53</v>
      </c>
      <c r="C19" s="20">
        <v>8566</v>
      </c>
      <c r="D19" s="34">
        <f t="shared" si="0"/>
        <v>10107.879999999999</v>
      </c>
      <c r="E19" s="89">
        <v>9851</v>
      </c>
      <c r="F19" s="34">
        <f t="shared" si="1"/>
        <v>11624.18</v>
      </c>
      <c r="G19" s="89">
        <v>10708</v>
      </c>
      <c r="H19" s="34">
        <f t="shared" si="2"/>
        <v>12635.44</v>
      </c>
      <c r="I19" s="40"/>
    </row>
    <row r="20" spans="1:9" x14ac:dyDescent="0.25">
      <c r="A20" s="41"/>
      <c r="B20" s="2" t="s">
        <v>43</v>
      </c>
      <c r="C20" s="20">
        <v>11843</v>
      </c>
      <c r="D20" s="34">
        <f t="shared" si="0"/>
        <v>13974.74</v>
      </c>
      <c r="E20" s="89">
        <v>13619</v>
      </c>
      <c r="F20" s="34">
        <f t="shared" si="1"/>
        <v>16070.42</v>
      </c>
      <c r="G20" s="89">
        <v>14804</v>
      </c>
      <c r="H20" s="34">
        <f t="shared" si="2"/>
        <v>17468.72</v>
      </c>
      <c r="I20" s="40"/>
    </row>
    <row r="21" spans="1:9" x14ac:dyDescent="0.25">
      <c r="A21" s="41"/>
      <c r="B21" s="2" t="s">
        <v>54</v>
      </c>
      <c r="C21" s="20">
        <v>9216</v>
      </c>
      <c r="D21" s="34">
        <f t="shared" si="0"/>
        <v>10874.88</v>
      </c>
      <c r="E21" s="89">
        <v>10598</v>
      </c>
      <c r="F21" s="34">
        <f t="shared" si="1"/>
        <v>12505.64</v>
      </c>
      <c r="G21" s="89">
        <v>11520</v>
      </c>
      <c r="H21" s="34">
        <f t="shared" si="2"/>
        <v>13593.6</v>
      </c>
      <c r="I21" s="40"/>
    </row>
    <row r="22" spans="1:9" ht="45" x14ac:dyDescent="0.25">
      <c r="A22" s="41"/>
      <c r="B22" s="104" t="s">
        <v>142</v>
      </c>
      <c r="C22" s="20">
        <v>15230</v>
      </c>
      <c r="D22" s="34">
        <f t="shared" si="0"/>
        <v>17971.400000000001</v>
      </c>
      <c r="E22" s="89">
        <v>17515</v>
      </c>
      <c r="F22" s="34">
        <f t="shared" si="1"/>
        <v>20667.7</v>
      </c>
      <c r="G22" s="88">
        <v>29463</v>
      </c>
      <c r="H22" s="34">
        <f t="shared" si="2"/>
        <v>34766.339999999997</v>
      </c>
      <c r="I22" s="40"/>
    </row>
    <row r="23" spans="1:9" ht="45" x14ac:dyDescent="0.25">
      <c r="A23" s="41"/>
      <c r="B23" s="105" t="s">
        <v>143</v>
      </c>
      <c r="C23" s="20">
        <v>16847</v>
      </c>
      <c r="D23" s="34">
        <f t="shared" si="0"/>
        <v>19879.46</v>
      </c>
      <c r="E23" s="89">
        <v>19374</v>
      </c>
      <c r="F23" s="34">
        <f t="shared" si="1"/>
        <v>22861.32</v>
      </c>
      <c r="G23" s="88">
        <v>31484</v>
      </c>
      <c r="H23" s="34">
        <f t="shared" si="2"/>
        <v>37151.120000000003</v>
      </c>
      <c r="I23" s="40"/>
    </row>
    <row r="24" spans="1:9" x14ac:dyDescent="0.25">
      <c r="A24" s="41"/>
      <c r="B24" s="41"/>
      <c r="C24" s="41"/>
      <c r="D24" s="41"/>
      <c r="E24" s="41"/>
      <c r="F24" s="41"/>
      <c r="G24" s="41"/>
      <c r="H24" s="41"/>
      <c r="I24" s="40"/>
    </row>
    <row r="25" spans="1:9" x14ac:dyDescent="0.25">
      <c r="A25" s="41"/>
      <c r="B25" s="41"/>
      <c r="C25" s="41"/>
      <c r="D25" s="41"/>
      <c r="E25" s="41"/>
      <c r="F25" s="41"/>
      <c r="G25" s="41"/>
      <c r="H25" s="41"/>
      <c r="I25" s="40"/>
    </row>
    <row r="26" spans="1:9" x14ac:dyDescent="0.25">
      <c r="A26" s="41"/>
      <c r="B26" s="58"/>
      <c r="C26" s="67"/>
      <c r="D26" s="67"/>
      <c r="E26" s="67"/>
      <c r="F26" s="67"/>
      <c r="G26" s="67"/>
      <c r="H26" s="41"/>
      <c r="I26" s="40"/>
    </row>
    <row r="27" spans="1:9" x14ac:dyDescent="0.25">
      <c r="A27" s="41"/>
      <c r="B27" s="58"/>
      <c r="C27" s="67"/>
      <c r="D27" s="67"/>
      <c r="E27" s="67"/>
      <c r="F27" s="67"/>
      <c r="G27" s="67"/>
      <c r="H27" s="41"/>
      <c r="I27" s="40"/>
    </row>
    <row r="28" spans="1:9" x14ac:dyDescent="0.25">
      <c r="A28" s="41"/>
      <c r="B28" s="58"/>
      <c r="C28" s="67"/>
      <c r="D28" s="67"/>
      <c r="E28" s="67"/>
      <c r="F28" s="67"/>
      <c r="G28" s="67"/>
      <c r="H28" s="41"/>
      <c r="I28" s="40"/>
    </row>
    <row r="29" spans="1:9" x14ac:dyDescent="0.25">
      <c r="A29" s="41"/>
      <c r="B29" s="58"/>
      <c r="C29" s="67"/>
      <c r="D29" s="67"/>
      <c r="E29" s="67"/>
      <c r="F29" s="67"/>
      <c r="G29" s="67"/>
      <c r="H29" s="41"/>
      <c r="I29" s="40"/>
    </row>
    <row r="30" spans="1:9" x14ac:dyDescent="0.25">
      <c r="A30" s="41"/>
      <c r="B30" s="58"/>
      <c r="C30" s="67"/>
      <c r="D30" s="67"/>
      <c r="E30" s="67"/>
      <c r="F30" s="67"/>
      <c r="G30" s="67"/>
      <c r="H30" s="41"/>
      <c r="I30" s="40"/>
    </row>
    <row r="31" spans="1:9" x14ac:dyDescent="0.25">
      <c r="A31" s="41"/>
      <c r="B31" s="58"/>
      <c r="C31" s="67"/>
      <c r="D31" s="67"/>
      <c r="E31" s="67"/>
      <c r="F31" s="67"/>
      <c r="G31" s="67"/>
      <c r="H31" s="41"/>
      <c r="I31" s="40"/>
    </row>
    <row r="32" spans="1:9" x14ac:dyDescent="0.25">
      <c r="A32" s="41"/>
      <c r="B32" s="41"/>
      <c r="C32" s="41"/>
      <c r="D32" s="41"/>
      <c r="E32" s="41"/>
      <c r="F32" s="41"/>
      <c r="G32" s="41"/>
      <c r="H32" s="41"/>
      <c r="I32" s="40"/>
    </row>
    <row r="33" spans="1:9" x14ac:dyDescent="0.25">
      <c r="A33" s="41"/>
      <c r="B33" s="41"/>
      <c r="C33" s="41"/>
      <c r="D33" s="41"/>
      <c r="E33" s="41"/>
      <c r="F33" s="41"/>
      <c r="G33" s="41"/>
      <c r="H33" s="41"/>
      <c r="I33" s="40"/>
    </row>
    <row r="34" spans="1:9" x14ac:dyDescent="0.25">
      <c r="A34" s="41"/>
      <c r="B34" s="41"/>
      <c r="C34" s="41"/>
      <c r="D34" s="41"/>
      <c r="E34" s="41"/>
      <c r="F34" s="41"/>
      <c r="G34" s="41"/>
      <c r="H34" s="41"/>
      <c r="I34" s="40"/>
    </row>
    <row r="35" spans="1:9" x14ac:dyDescent="0.25">
      <c r="A35" s="41"/>
      <c r="B35" s="41"/>
      <c r="C35" s="41"/>
      <c r="D35" s="41"/>
      <c r="E35" s="41"/>
      <c r="F35" s="41"/>
      <c r="G35" s="41"/>
      <c r="H35" s="41"/>
      <c r="I35" s="40"/>
    </row>
    <row r="36" spans="1:9" x14ac:dyDescent="0.25">
      <c r="A36" s="41"/>
      <c r="B36" s="41"/>
      <c r="C36" s="41"/>
      <c r="D36" s="41"/>
      <c r="E36" s="41"/>
      <c r="F36" s="41"/>
      <c r="G36" s="41"/>
      <c r="H36" s="41"/>
      <c r="I36" s="40"/>
    </row>
    <row r="37" spans="1:9" x14ac:dyDescent="0.25">
      <c r="A37" s="41"/>
      <c r="B37" s="41"/>
      <c r="C37" s="41"/>
      <c r="D37" s="41"/>
      <c r="E37" s="41"/>
      <c r="F37" s="41"/>
      <c r="G37" s="41"/>
      <c r="H37" s="41"/>
      <c r="I37" s="40"/>
    </row>
    <row r="38" spans="1:9" x14ac:dyDescent="0.25">
      <c r="A38" s="41"/>
      <c r="B38" s="41"/>
      <c r="C38" s="41"/>
      <c r="D38" s="41"/>
      <c r="E38" s="41"/>
      <c r="F38" s="41"/>
      <c r="G38" s="41"/>
      <c r="H38" s="41"/>
      <c r="I38" s="40"/>
    </row>
    <row r="39" spans="1:9" x14ac:dyDescent="0.25">
      <c r="A39" s="41"/>
      <c r="B39" s="41"/>
      <c r="C39" s="41"/>
      <c r="D39" s="41"/>
      <c r="E39" s="41"/>
      <c r="F39" s="41"/>
      <c r="G39" s="41"/>
      <c r="H39" s="41"/>
      <c r="I39" s="40"/>
    </row>
    <row r="40" spans="1:9" x14ac:dyDescent="0.25">
      <c r="A40" s="41"/>
      <c r="B40" s="41"/>
      <c r="C40" s="41"/>
      <c r="D40" s="41"/>
      <c r="E40" s="41"/>
      <c r="F40" s="41"/>
      <c r="G40" s="41"/>
      <c r="H40" s="41"/>
      <c r="I40" s="40"/>
    </row>
    <row r="41" spans="1:9" x14ac:dyDescent="0.25">
      <c r="A41" s="41"/>
      <c r="B41" s="41"/>
      <c r="C41" s="41"/>
      <c r="D41" s="41"/>
      <c r="E41" s="41"/>
      <c r="F41" s="41"/>
      <c r="G41" s="41"/>
      <c r="H41" s="41"/>
      <c r="I41" s="40"/>
    </row>
    <row r="42" spans="1:9" x14ac:dyDescent="0.25">
      <c r="A42" s="41"/>
      <c r="B42" s="41"/>
      <c r="C42" s="41"/>
      <c r="D42" s="41"/>
      <c r="E42" s="41"/>
      <c r="F42" s="41"/>
      <c r="G42" s="41"/>
      <c r="H42" s="41"/>
      <c r="I42" s="40"/>
    </row>
    <row r="43" spans="1:9" x14ac:dyDescent="0.25">
      <c r="A43" s="41"/>
      <c r="B43" s="41"/>
      <c r="C43" s="41"/>
      <c r="D43" s="41"/>
      <c r="E43" s="41"/>
      <c r="F43" s="41"/>
      <c r="G43" s="41"/>
      <c r="H43" s="41"/>
      <c r="I43" s="40"/>
    </row>
    <row r="44" spans="1:9" x14ac:dyDescent="0.25">
      <c r="A44" s="41"/>
      <c r="B44" s="41"/>
      <c r="C44" s="41"/>
      <c r="D44" s="41"/>
      <c r="E44" s="41"/>
      <c r="F44" s="41"/>
      <c r="G44" s="41"/>
      <c r="H44" s="41"/>
      <c r="I44" s="40"/>
    </row>
  </sheetData>
  <sheetProtection selectLockedCells="1" selectUnlockedCells="1"/>
  <customSheetViews>
    <customSheetView guid="{40AFCB5F-AC5B-4D1A-A56A-6108D817EC5A}" showPageBreaks="1" hiddenColumns="1" view="pageLayout" topLeftCell="A2">
      <selection activeCell="H7" sqref="H7:H23"/>
      <pageMargins left="0.27083333333333331" right="0.7" top="1.1458333333333333" bottom="0.75" header="0.3" footer="0.3"/>
      <pageSetup paperSize="9" orientation="portrait" r:id="rId1"/>
      <headerFooter>
        <oddHeader>&amp;L&amp;G</oddHeader>
      </headerFooter>
    </customSheetView>
  </customSheetViews>
  <mergeCells count="3">
    <mergeCell ref="B4:B6"/>
    <mergeCell ref="C4:H5"/>
    <mergeCell ref="D2:H2"/>
  </mergeCells>
  <pageMargins left="0.27083333333333331" right="0.7" top="1.1458333333333333" bottom="0.75" header="0.3" footer="0.3"/>
  <pageSetup paperSize="9" orientation="portrait" r:id="rId2"/>
  <headerFooter>
    <oddHeader>&amp;L&amp;G</oddHeader>
  </headerFooter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showWhiteSpace="0" view="pageLayout" zoomScaleNormal="100" workbookViewId="0"/>
  </sheetViews>
  <sheetFormatPr defaultRowHeight="15" x14ac:dyDescent="0.25"/>
  <cols>
    <col min="1" max="1" width="17" customWidth="1"/>
    <col min="2" max="2" width="14.42578125" hidden="1" customWidth="1"/>
    <col min="3" max="3" width="16.42578125" style="144" customWidth="1"/>
    <col min="4" max="4" width="19.5703125" hidden="1" customWidth="1"/>
    <col min="5" max="5" width="21.85546875" style="144" customWidth="1"/>
    <col min="6" max="6" width="2.140625" hidden="1" customWidth="1"/>
    <col min="7" max="7" width="18" style="144" customWidth="1"/>
  </cols>
  <sheetData>
    <row r="1" spans="1:8" ht="106.5" customHeight="1" x14ac:dyDescent="0.25"/>
    <row r="3" spans="1:8" x14ac:dyDescent="0.25">
      <c r="A3" s="293" t="s">
        <v>277</v>
      </c>
      <c r="B3" s="293"/>
      <c r="C3" s="293"/>
      <c r="D3" s="293"/>
      <c r="E3" s="293"/>
      <c r="F3" s="293"/>
      <c r="G3" s="293"/>
      <c r="H3" s="293"/>
    </row>
    <row r="4" spans="1:8" ht="15" customHeight="1" x14ac:dyDescent="0.25">
      <c r="A4" s="293"/>
      <c r="B4" s="293"/>
      <c r="C4" s="293"/>
      <c r="D4" s="293"/>
      <c r="E4" s="293"/>
      <c r="F4" s="293"/>
      <c r="G4" s="293"/>
      <c r="H4" s="293"/>
    </row>
    <row r="5" spans="1:8" ht="17.25" x14ac:dyDescent="0.25">
      <c r="A5" s="294" t="s">
        <v>33</v>
      </c>
      <c r="B5" s="294"/>
      <c r="C5" s="294"/>
      <c r="D5" s="294"/>
      <c r="E5" s="294"/>
      <c r="F5" s="294"/>
      <c r="G5" s="294"/>
    </row>
    <row r="6" spans="1:8" ht="15" customHeight="1" x14ac:dyDescent="0.25">
      <c r="A6" s="279" t="s">
        <v>228</v>
      </c>
      <c r="B6" s="287" t="s">
        <v>267</v>
      </c>
      <c r="C6" s="288"/>
      <c r="D6" s="288"/>
      <c r="E6" s="288"/>
      <c r="F6" s="288"/>
      <c r="G6" s="289"/>
    </row>
    <row r="7" spans="1:8" x14ac:dyDescent="0.25">
      <c r="A7" s="280"/>
      <c r="B7" s="290"/>
      <c r="C7" s="291"/>
      <c r="D7" s="291"/>
      <c r="E7" s="291"/>
      <c r="F7" s="291"/>
      <c r="G7" s="292"/>
    </row>
    <row r="8" spans="1:8" x14ac:dyDescent="0.25">
      <c r="A8" s="281"/>
      <c r="B8" s="138" t="s">
        <v>249</v>
      </c>
      <c r="C8" s="99" t="s">
        <v>249</v>
      </c>
      <c r="D8" s="138" t="s">
        <v>250</v>
      </c>
      <c r="E8" s="99" t="s">
        <v>250</v>
      </c>
      <c r="F8" s="138" t="s">
        <v>251</v>
      </c>
      <c r="G8" s="99" t="s">
        <v>251</v>
      </c>
    </row>
    <row r="9" spans="1:8" x14ac:dyDescent="0.25">
      <c r="A9" s="142" t="s">
        <v>231</v>
      </c>
      <c r="B9" s="139">
        <v>1132.5999999999999</v>
      </c>
      <c r="C9" s="20">
        <f>B9*1.18</f>
        <v>1336.4679999999998</v>
      </c>
      <c r="D9" s="139">
        <v>1302.48</v>
      </c>
      <c r="E9" s="20">
        <f>D9*1.18</f>
        <v>1536.9263999999998</v>
      </c>
      <c r="F9" s="139">
        <v>1415.76</v>
      </c>
      <c r="G9" s="20">
        <f t="shared" ref="G9:G14" si="0">F9*1.18</f>
        <v>1670.5967999999998</v>
      </c>
    </row>
    <row r="10" spans="1:8" x14ac:dyDescent="0.25">
      <c r="A10" s="142" t="s">
        <v>252</v>
      </c>
      <c r="B10" s="139">
        <v>1338.03</v>
      </c>
      <c r="C10" s="20">
        <f t="shared" ref="C10:C24" si="1">B10*1.18</f>
        <v>1578.8753999999999</v>
      </c>
      <c r="D10" s="139">
        <v>1538.74</v>
      </c>
      <c r="E10" s="20">
        <f t="shared" ref="E10:E24" si="2">D10*1.18</f>
        <v>1815.7131999999999</v>
      </c>
      <c r="F10" s="139">
        <v>1672.55</v>
      </c>
      <c r="G10" s="20">
        <f t="shared" si="0"/>
        <v>1973.6089999999999</v>
      </c>
    </row>
    <row r="11" spans="1:8" x14ac:dyDescent="0.25">
      <c r="A11" s="142" t="s">
        <v>253</v>
      </c>
      <c r="B11" s="139">
        <v>1567.37</v>
      </c>
      <c r="C11" s="20">
        <f t="shared" si="1"/>
        <v>1849.4965999999997</v>
      </c>
      <c r="D11" s="139">
        <v>1802.47</v>
      </c>
      <c r="E11" s="20">
        <f t="shared" si="2"/>
        <v>2126.9146000000001</v>
      </c>
      <c r="F11" s="139">
        <v>1959.22</v>
      </c>
      <c r="G11" s="20">
        <f t="shared" si="0"/>
        <v>2311.8795999999998</v>
      </c>
    </row>
    <row r="12" spans="1:8" x14ac:dyDescent="0.25">
      <c r="A12" s="142" t="s">
        <v>254</v>
      </c>
      <c r="B12" s="139">
        <v>1847.8</v>
      </c>
      <c r="C12" s="20">
        <f t="shared" si="1"/>
        <v>2180.404</v>
      </c>
      <c r="D12" s="139">
        <v>2124.98</v>
      </c>
      <c r="E12" s="20">
        <f t="shared" si="2"/>
        <v>2507.4764</v>
      </c>
      <c r="F12" s="139">
        <v>2309.77</v>
      </c>
      <c r="G12" s="20">
        <f t="shared" si="0"/>
        <v>2725.5285999999996</v>
      </c>
    </row>
    <row r="13" spans="1:8" x14ac:dyDescent="0.25">
      <c r="A13" s="142" t="s">
        <v>255</v>
      </c>
      <c r="B13" s="139">
        <v>2058.6799999999998</v>
      </c>
      <c r="C13" s="20">
        <f t="shared" si="1"/>
        <v>2429.2423999999996</v>
      </c>
      <c r="D13" s="139">
        <v>2367.48</v>
      </c>
      <c r="E13" s="20">
        <f t="shared" si="2"/>
        <v>2793.6263999999996</v>
      </c>
      <c r="F13" s="139">
        <v>2573.35</v>
      </c>
      <c r="G13" s="20">
        <f t="shared" si="0"/>
        <v>3036.5529999999999</v>
      </c>
    </row>
    <row r="14" spans="1:8" x14ac:dyDescent="0.25">
      <c r="A14" s="142" t="s">
        <v>256</v>
      </c>
      <c r="B14" s="139">
        <v>2213.02</v>
      </c>
      <c r="C14" s="20">
        <f t="shared" si="1"/>
        <v>2611.3635999999997</v>
      </c>
      <c r="D14" s="139">
        <v>2544.9699999999998</v>
      </c>
      <c r="E14" s="20">
        <f t="shared" si="2"/>
        <v>3003.0645999999997</v>
      </c>
      <c r="F14" s="139">
        <v>2766.28</v>
      </c>
      <c r="G14" s="20">
        <f t="shared" si="0"/>
        <v>3264.2103999999999</v>
      </c>
    </row>
    <row r="15" spans="1:8" x14ac:dyDescent="0.25">
      <c r="A15" s="142" t="s">
        <v>257</v>
      </c>
      <c r="B15" s="139">
        <v>2795.64</v>
      </c>
      <c r="C15" s="20">
        <f t="shared" si="1"/>
        <v>3298.8551999999995</v>
      </c>
      <c r="D15" s="139">
        <v>3214.97</v>
      </c>
      <c r="E15" s="20">
        <f t="shared" si="2"/>
        <v>3793.6645999999996</v>
      </c>
      <c r="F15" s="139"/>
      <c r="G15" s="20"/>
    </row>
    <row r="16" spans="1:8" x14ac:dyDescent="0.25">
      <c r="A16" s="142" t="s">
        <v>258</v>
      </c>
      <c r="B16" s="139">
        <v>2924.97</v>
      </c>
      <c r="C16" s="20">
        <f t="shared" si="1"/>
        <v>3451.4645999999998</v>
      </c>
      <c r="D16" s="139">
        <v>3363.71</v>
      </c>
      <c r="E16" s="20">
        <f t="shared" si="2"/>
        <v>3969.1777999999999</v>
      </c>
      <c r="F16" s="139"/>
      <c r="G16" s="20"/>
    </row>
    <row r="17" spans="1:7" x14ac:dyDescent="0.25">
      <c r="A17" s="142" t="s">
        <v>259</v>
      </c>
      <c r="B17" s="139">
        <v>6861.91</v>
      </c>
      <c r="C17" s="20">
        <f t="shared" si="1"/>
        <v>8097.0537999999997</v>
      </c>
      <c r="D17" s="139">
        <v>7891.2</v>
      </c>
      <c r="E17" s="20">
        <f t="shared" si="2"/>
        <v>9311.616</v>
      </c>
      <c r="F17" s="139"/>
      <c r="G17" s="20"/>
    </row>
    <row r="18" spans="1:7" x14ac:dyDescent="0.25">
      <c r="A18" s="142" t="s">
        <v>260</v>
      </c>
      <c r="B18" s="139">
        <v>10766.23</v>
      </c>
      <c r="C18" s="20">
        <f t="shared" si="1"/>
        <v>12704.151399999999</v>
      </c>
      <c r="D18" s="139">
        <v>12381.15</v>
      </c>
      <c r="E18" s="20">
        <f t="shared" si="2"/>
        <v>14609.757</v>
      </c>
      <c r="F18" s="139"/>
      <c r="G18" s="20"/>
    </row>
    <row r="19" spans="1:7" x14ac:dyDescent="0.25">
      <c r="A19" s="2" t="s">
        <v>261</v>
      </c>
      <c r="B19" s="140">
        <v>13847.74</v>
      </c>
      <c r="C19" s="20">
        <f t="shared" si="1"/>
        <v>16340.333199999999</v>
      </c>
      <c r="D19" s="140">
        <v>15924.89</v>
      </c>
      <c r="E19" s="20">
        <f t="shared" si="2"/>
        <v>18791.370199999998</v>
      </c>
      <c r="F19" s="140"/>
      <c r="G19" s="21"/>
    </row>
    <row r="20" spans="1:7" x14ac:dyDescent="0.25">
      <c r="A20" s="2" t="s">
        <v>262</v>
      </c>
      <c r="B20" s="140">
        <v>24103.94</v>
      </c>
      <c r="C20" s="20">
        <f t="shared" si="1"/>
        <v>28442.649199999996</v>
      </c>
      <c r="D20" s="140">
        <v>26181.79</v>
      </c>
      <c r="E20" s="20">
        <f t="shared" si="2"/>
        <v>30894.512200000001</v>
      </c>
      <c r="F20" s="140"/>
      <c r="G20" s="21"/>
    </row>
    <row r="21" spans="1:7" x14ac:dyDescent="0.25">
      <c r="A21" s="2" t="s">
        <v>263</v>
      </c>
      <c r="B21" s="140">
        <v>29616.09</v>
      </c>
      <c r="C21" s="20">
        <f t="shared" si="1"/>
        <v>34946.986199999999</v>
      </c>
      <c r="D21" s="140">
        <v>34058.51</v>
      </c>
      <c r="E21" s="20">
        <f t="shared" si="2"/>
        <v>40189.041799999999</v>
      </c>
      <c r="F21" s="140"/>
      <c r="G21" s="21"/>
    </row>
    <row r="22" spans="1:7" x14ac:dyDescent="0.25">
      <c r="A22" s="2" t="s">
        <v>264</v>
      </c>
      <c r="B22" s="140">
        <v>39877.67</v>
      </c>
      <c r="C22" s="20">
        <f t="shared" si="1"/>
        <v>47055.650599999994</v>
      </c>
      <c r="D22" s="140">
        <v>44321.62</v>
      </c>
      <c r="E22" s="20">
        <f t="shared" si="2"/>
        <v>52299.511599999998</v>
      </c>
      <c r="F22" s="140"/>
      <c r="G22" s="21"/>
    </row>
    <row r="23" spans="1:7" x14ac:dyDescent="0.25">
      <c r="A23" s="2" t="s">
        <v>265</v>
      </c>
      <c r="B23" s="140">
        <v>85183.81</v>
      </c>
      <c r="C23" s="20">
        <f t="shared" si="1"/>
        <v>100516.8958</v>
      </c>
      <c r="D23" s="140">
        <v>97961.38</v>
      </c>
      <c r="E23" s="20">
        <f t="shared" si="2"/>
        <v>115594.4284</v>
      </c>
      <c r="F23" s="140"/>
      <c r="G23" s="21"/>
    </row>
    <row r="24" spans="1:7" x14ac:dyDescent="0.25">
      <c r="A24" s="2" t="s">
        <v>266</v>
      </c>
      <c r="B24" s="140">
        <v>154927.79999999999</v>
      </c>
      <c r="C24" s="20">
        <f t="shared" si="1"/>
        <v>182814.80399999997</v>
      </c>
      <c r="D24" s="140">
        <v>178165.95</v>
      </c>
      <c r="E24" s="20">
        <f t="shared" si="2"/>
        <v>210235.821</v>
      </c>
      <c r="F24" s="140"/>
      <c r="G24" s="21"/>
    </row>
  </sheetData>
  <customSheetViews>
    <customSheetView guid="{40AFCB5F-AC5B-4D1A-A56A-6108D817EC5A}" showPageBreaks="1" hiddenColumns="1" view="pageLayout">
      <selection activeCell="A3" sqref="A3:H4"/>
      <pageMargins left="0.7" right="0.7" top="0.75" bottom="0.75" header="0.3" footer="0.3"/>
      <pageSetup paperSize="9" orientation="portrait" r:id="rId1"/>
      <headerFooter>
        <oddHeader>&amp;L&amp;G</oddHeader>
      </headerFooter>
    </customSheetView>
  </customSheetViews>
  <mergeCells count="4">
    <mergeCell ref="A6:A8"/>
    <mergeCell ref="B6:G7"/>
    <mergeCell ref="A3:H4"/>
    <mergeCell ref="A5:G5"/>
  </mergeCells>
  <pageMargins left="0.7" right="0.7" top="0.75" bottom="0.75" header="0.3" footer="0.3"/>
  <pageSetup paperSize="9" orientation="portrait" r:id="rId2"/>
  <headerFooter>
    <oddHeader>&amp;L&amp;G</oddHeader>
  </headerFooter>
  <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showWhiteSpace="0" view="pageLayout" zoomScaleNormal="100" workbookViewId="0"/>
  </sheetViews>
  <sheetFormatPr defaultRowHeight="15" x14ac:dyDescent="0.25"/>
  <cols>
    <col min="1" max="1" width="22.28515625" customWidth="1"/>
    <col min="2" max="2" width="24.5703125" customWidth="1"/>
    <col min="3" max="3" width="28" hidden="1" customWidth="1"/>
    <col min="4" max="4" width="28" style="144" customWidth="1"/>
  </cols>
  <sheetData>
    <row r="1" spans="1:4" ht="83.25" customHeight="1" x14ac:dyDescent="0.25"/>
    <row r="3" spans="1:4" ht="15" customHeight="1" x14ac:dyDescent="0.25">
      <c r="A3" s="293" t="s">
        <v>278</v>
      </c>
      <c r="B3" s="293"/>
      <c r="C3" s="293"/>
      <c r="D3" s="293"/>
    </row>
    <row r="4" spans="1:4" ht="15" customHeight="1" x14ac:dyDescent="0.25">
      <c r="A4" s="293"/>
      <c r="B4" s="293"/>
      <c r="C4" s="293"/>
      <c r="D4" s="293"/>
    </row>
    <row r="5" spans="1:4" ht="17.25" x14ac:dyDescent="0.25">
      <c r="A5" s="296" t="s">
        <v>33</v>
      </c>
      <c r="B5" s="296"/>
      <c r="C5" s="296"/>
      <c r="D5" s="296"/>
    </row>
    <row r="6" spans="1:4" ht="15" customHeight="1" x14ac:dyDescent="0.25">
      <c r="A6" s="287" t="s">
        <v>274</v>
      </c>
      <c r="B6" s="288"/>
      <c r="C6" s="288"/>
      <c r="D6" s="289"/>
    </row>
    <row r="7" spans="1:4" x14ac:dyDescent="0.25">
      <c r="A7" s="297"/>
      <c r="B7" s="298"/>
      <c r="C7" s="298"/>
      <c r="D7" s="299"/>
    </row>
    <row r="8" spans="1:4" x14ac:dyDescent="0.25">
      <c r="A8" s="297"/>
      <c r="B8" s="298"/>
      <c r="C8" s="298"/>
      <c r="D8" s="299"/>
    </row>
    <row r="9" spans="1:4" x14ac:dyDescent="0.25">
      <c r="A9" s="141" t="s">
        <v>228</v>
      </c>
      <c r="B9" s="146" t="s">
        <v>229</v>
      </c>
      <c r="C9" s="141" t="s">
        <v>59</v>
      </c>
      <c r="D9" s="147" t="s">
        <v>59</v>
      </c>
    </row>
    <row r="10" spans="1:4" x14ac:dyDescent="0.25">
      <c r="A10" s="96" t="s">
        <v>231</v>
      </c>
      <c r="B10" s="295">
        <v>4</v>
      </c>
      <c r="C10" s="96">
        <v>803.26</v>
      </c>
      <c r="D10" s="98">
        <f>C10*1.18</f>
        <v>947.84679999999992</v>
      </c>
    </row>
    <row r="11" spans="1:4" x14ac:dyDescent="0.25">
      <c r="A11" s="96" t="s">
        <v>252</v>
      </c>
      <c r="B11" s="295"/>
      <c r="C11" s="96">
        <v>1204.23</v>
      </c>
      <c r="D11" s="98">
        <f t="shared" ref="D11:D25" si="0">C11*1.18</f>
        <v>1420.9913999999999</v>
      </c>
    </row>
    <row r="12" spans="1:4" x14ac:dyDescent="0.25">
      <c r="A12" s="96" t="s">
        <v>268</v>
      </c>
      <c r="B12" s="295"/>
      <c r="C12" s="96">
        <v>1410.63</v>
      </c>
      <c r="D12" s="98">
        <f t="shared" si="0"/>
        <v>1664.5434</v>
      </c>
    </row>
    <row r="13" spans="1:4" x14ac:dyDescent="0.25">
      <c r="A13" s="96" t="s">
        <v>269</v>
      </c>
      <c r="B13" s="295"/>
      <c r="C13" s="96">
        <v>1663.02</v>
      </c>
      <c r="D13" s="98">
        <f t="shared" si="0"/>
        <v>1962.3635999999999</v>
      </c>
    </row>
    <row r="14" spans="1:4" x14ac:dyDescent="0.25">
      <c r="A14" s="96" t="s">
        <v>255</v>
      </c>
      <c r="B14" s="295"/>
      <c r="C14" s="96">
        <v>1852.81</v>
      </c>
      <c r="D14" s="98">
        <f t="shared" si="0"/>
        <v>2186.3157999999999</v>
      </c>
    </row>
    <row r="15" spans="1:4" x14ac:dyDescent="0.25">
      <c r="A15" s="96" t="s">
        <v>256</v>
      </c>
      <c r="B15" s="295"/>
      <c r="C15" s="96">
        <v>1991.72</v>
      </c>
      <c r="D15" s="98">
        <f t="shared" si="0"/>
        <v>2350.2296000000001</v>
      </c>
    </row>
    <row r="16" spans="1:4" x14ac:dyDescent="0.25">
      <c r="A16" s="96" t="s">
        <v>257</v>
      </c>
      <c r="B16" s="295">
        <v>2.5</v>
      </c>
      <c r="C16" s="96">
        <v>2516.06</v>
      </c>
      <c r="D16" s="98">
        <f t="shared" si="0"/>
        <v>2968.9507999999996</v>
      </c>
    </row>
    <row r="17" spans="1:4" x14ac:dyDescent="0.25">
      <c r="A17" s="96" t="s">
        <v>258</v>
      </c>
      <c r="B17" s="295"/>
      <c r="C17" s="96">
        <v>2632.48</v>
      </c>
      <c r="D17" s="98">
        <f t="shared" si="0"/>
        <v>3106.3263999999999</v>
      </c>
    </row>
    <row r="18" spans="1:4" x14ac:dyDescent="0.25">
      <c r="A18" s="96" t="s">
        <v>259</v>
      </c>
      <c r="B18" s="295"/>
      <c r="C18" s="96">
        <v>6175.72</v>
      </c>
      <c r="D18" s="98">
        <f t="shared" si="0"/>
        <v>7287.3495999999996</v>
      </c>
    </row>
    <row r="19" spans="1:4" x14ac:dyDescent="0.25">
      <c r="A19" s="96" t="s">
        <v>260</v>
      </c>
      <c r="B19" s="295"/>
      <c r="C19" s="96">
        <v>9689.65</v>
      </c>
      <c r="D19" s="98">
        <f t="shared" si="0"/>
        <v>11433.786999999998</v>
      </c>
    </row>
    <row r="20" spans="1:4" x14ac:dyDescent="0.25">
      <c r="A20" s="96" t="s">
        <v>261</v>
      </c>
      <c r="B20" s="295"/>
      <c r="C20" s="96">
        <v>13845.16</v>
      </c>
      <c r="D20" s="98">
        <f t="shared" si="0"/>
        <v>16337.288799999998</v>
      </c>
    </row>
    <row r="21" spans="1:4" x14ac:dyDescent="0.25">
      <c r="A21" s="96" t="s">
        <v>270</v>
      </c>
      <c r="B21" s="295"/>
      <c r="C21" s="96">
        <v>24101.360000000001</v>
      </c>
      <c r="D21" s="98">
        <f t="shared" si="0"/>
        <v>28439.604800000001</v>
      </c>
    </row>
    <row r="22" spans="1:4" x14ac:dyDescent="0.25">
      <c r="A22" s="96" t="s">
        <v>263</v>
      </c>
      <c r="B22" s="295"/>
      <c r="C22" s="96">
        <v>29616.09</v>
      </c>
      <c r="D22" s="98">
        <f t="shared" si="0"/>
        <v>34946.986199999999</v>
      </c>
    </row>
    <row r="23" spans="1:4" x14ac:dyDescent="0.25">
      <c r="A23" s="96" t="s">
        <v>271</v>
      </c>
      <c r="B23" s="295"/>
      <c r="C23" s="96">
        <v>39877.67</v>
      </c>
      <c r="D23" s="98">
        <f t="shared" si="0"/>
        <v>47055.650599999994</v>
      </c>
    </row>
    <row r="24" spans="1:4" x14ac:dyDescent="0.25">
      <c r="A24" s="96" t="s">
        <v>272</v>
      </c>
      <c r="B24" s="295"/>
      <c r="C24" s="96">
        <v>85183.15</v>
      </c>
      <c r="D24" s="98">
        <f t="shared" si="0"/>
        <v>100516.11699999998</v>
      </c>
    </row>
    <row r="25" spans="1:4" x14ac:dyDescent="0.25">
      <c r="A25" s="96" t="s">
        <v>273</v>
      </c>
      <c r="B25" s="295"/>
      <c r="C25" s="96">
        <v>154927.79999999999</v>
      </c>
      <c r="D25" s="98">
        <f t="shared" si="0"/>
        <v>182814.80399999997</v>
      </c>
    </row>
  </sheetData>
  <customSheetViews>
    <customSheetView guid="{40AFCB5F-AC5B-4D1A-A56A-6108D817EC5A}" showPageBreaks="1" hiddenColumns="1" view="pageLayout">
      <pageMargins left="0.7" right="0.7" top="0.75" bottom="0.75" header="0.3" footer="0.3"/>
      <pageSetup paperSize="9" orientation="portrait" r:id="rId1"/>
      <headerFooter>
        <oddHeader>&amp;L&amp;G</oddHeader>
      </headerFooter>
    </customSheetView>
  </customSheetViews>
  <mergeCells count="5">
    <mergeCell ref="B10:B15"/>
    <mergeCell ref="B16:B25"/>
    <mergeCell ref="A3:D4"/>
    <mergeCell ref="A5:D5"/>
    <mergeCell ref="A6:D8"/>
  </mergeCells>
  <pageMargins left="0.7" right="0.7" top="0.75" bottom="0.75" header="0.3" footer="0.3"/>
  <pageSetup paperSize="9" orientation="portrait" r:id="rId2"/>
  <headerFooter>
    <oddHeader>&amp;L&amp;G</oddHeader>
  </headerFooter>
  <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8" tint="-0.249977111117893"/>
  </sheetPr>
  <dimension ref="A1:I43"/>
  <sheetViews>
    <sheetView showWhiteSpace="0" view="pageLayout" topLeftCell="A13" zoomScaleNormal="100" workbookViewId="0">
      <selection activeCell="D1" sqref="D1"/>
    </sheetView>
  </sheetViews>
  <sheetFormatPr defaultRowHeight="15" x14ac:dyDescent="0.25"/>
  <cols>
    <col min="2" max="2" width="19.5703125" customWidth="1"/>
    <col min="3" max="3" width="29" hidden="1" customWidth="1"/>
    <col min="4" max="4" width="17.42578125" customWidth="1"/>
    <col min="5" max="5" width="29" hidden="1" customWidth="1"/>
    <col min="6" max="6" width="18" customWidth="1"/>
    <col min="7" max="7" width="29" hidden="1" customWidth="1"/>
    <col min="8" max="8" width="18.42578125" customWidth="1"/>
  </cols>
  <sheetData>
    <row r="1" spans="1:9" ht="162.75" customHeight="1" x14ac:dyDescent="0.25">
      <c r="A1" s="41"/>
      <c r="B1" s="41"/>
      <c r="C1" s="41"/>
      <c r="D1" s="41"/>
      <c r="E1" s="41"/>
      <c r="F1" s="41"/>
      <c r="G1" s="41"/>
      <c r="H1" s="41"/>
      <c r="I1" s="41"/>
    </row>
    <row r="2" spans="1:9" ht="28.5" customHeight="1" x14ac:dyDescent="0.25">
      <c r="A2" s="44"/>
      <c r="B2" s="41"/>
      <c r="C2" s="64"/>
      <c r="D2" s="283" t="s">
        <v>221</v>
      </c>
      <c r="E2" s="283"/>
      <c r="F2" s="283"/>
      <c r="G2" s="283"/>
      <c r="H2" s="283"/>
      <c r="I2" s="41"/>
    </row>
    <row r="3" spans="1:9" ht="17.25" x14ac:dyDescent="0.25">
      <c r="A3" s="44"/>
      <c r="B3" s="41"/>
      <c r="C3" s="46"/>
      <c r="D3" s="46" t="s">
        <v>294</v>
      </c>
      <c r="E3" s="46"/>
      <c r="F3" s="46"/>
      <c r="G3" s="46"/>
      <c r="H3" s="69"/>
      <c r="I3" s="41"/>
    </row>
    <row r="4" spans="1:9" x14ac:dyDescent="0.25">
      <c r="A4" s="41"/>
      <c r="B4" s="279" t="s">
        <v>0</v>
      </c>
      <c r="C4" s="286" t="s">
        <v>127</v>
      </c>
      <c r="D4" s="286"/>
      <c r="E4" s="286"/>
      <c r="F4" s="286"/>
      <c r="G4" s="286"/>
      <c r="H4" s="284"/>
      <c r="I4" s="41"/>
    </row>
    <row r="5" spans="1:9" x14ac:dyDescent="0.25">
      <c r="A5" s="41"/>
      <c r="B5" s="280"/>
      <c r="C5" s="286"/>
      <c r="D5" s="286"/>
      <c r="E5" s="286"/>
      <c r="F5" s="286"/>
      <c r="G5" s="286"/>
      <c r="H5" s="284"/>
      <c r="I5" s="41"/>
    </row>
    <row r="6" spans="1:9" ht="29.25" customHeight="1" x14ac:dyDescent="0.25">
      <c r="A6" s="41"/>
      <c r="B6" s="281"/>
      <c r="C6" s="24" t="s">
        <v>1</v>
      </c>
      <c r="D6" s="122" t="s">
        <v>199</v>
      </c>
      <c r="E6" s="122" t="s">
        <v>2</v>
      </c>
      <c r="F6" s="122" t="s">
        <v>200</v>
      </c>
      <c r="G6" s="122" t="s">
        <v>3</v>
      </c>
      <c r="H6" s="122" t="s">
        <v>201</v>
      </c>
      <c r="I6" s="41"/>
    </row>
    <row r="7" spans="1:9" x14ac:dyDescent="0.25">
      <c r="A7" s="41"/>
      <c r="B7" s="1" t="s">
        <v>34</v>
      </c>
      <c r="C7" s="29">
        <v>2445.36</v>
      </c>
      <c r="D7" s="34">
        <f t="shared" ref="D7:D22" si="0">(C7+(C7*18%))</f>
        <v>2885.5248000000001</v>
      </c>
      <c r="E7" s="34">
        <v>2812.16</v>
      </c>
      <c r="F7" s="34">
        <f t="shared" ref="F7:F22" si="1">(E7+(E7*18%))</f>
        <v>3318.3487999999998</v>
      </c>
      <c r="G7" s="34">
        <v>3056.69</v>
      </c>
      <c r="H7" s="34">
        <f t="shared" ref="H7:H12" si="2">(G7+(G7*18%))</f>
        <v>3606.8942000000002</v>
      </c>
      <c r="I7" s="41"/>
    </row>
    <row r="8" spans="1:9" x14ac:dyDescent="0.25">
      <c r="A8" s="41"/>
      <c r="B8" s="1" t="s">
        <v>35</v>
      </c>
      <c r="C8" s="29">
        <v>3034.46</v>
      </c>
      <c r="D8" s="34">
        <f t="shared" si="0"/>
        <v>3580.6628000000001</v>
      </c>
      <c r="E8" s="34">
        <v>3489.63</v>
      </c>
      <c r="F8" s="34">
        <f t="shared" si="1"/>
        <v>4117.7633999999998</v>
      </c>
      <c r="G8" s="34">
        <v>3793.08</v>
      </c>
      <c r="H8" s="34">
        <f t="shared" si="2"/>
        <v>4475.8343999999997</v>
      </c>
      <c r="I8" s="41"/>
    </row>
    <row r="9" spans="1:9" x14ac:dyDescent="0.25">
      <c r="A9" s="41"/>
      <c r="B9" s="1" t="s">
        <v>36</v>
      </c>
      <c r="C9" s="29">
        <v>3424.25</v>
      </c>
      <c r="D9" s="34">
        <f t="shared" si="0"/>
        <v>4040.6149999999998</v>
      </c>
      <c r="E9" s="34">
        <v>3937.88</v>
      </c>
      <c r="F9" s="34">
        <f t="shared" si="1"/>
        <v>4646.6984000000002</v>
      </c>
      <c r="G9" s="34">
        <v>4280.3100000000004</v>
      </c>
      <c r="H9" s="34">
        <f t="shared" si="2"/>
        <v>5050.7658000000001</v>
      </c>
      <c r="I9" s="41"/>
    </row>
    <row r="10" spans="1:9" x14ac:dyDescent="0.25">
      <c r="A10" s="41"/>
      <c r="B10" s="1" t="s">
        <v>37</v>
      </c>
      <c r="C10" s="29">
        <v>4403.1499999999996</v>
      </c>
      <c r="D10" s="34">
        <f t="shared" si="0"/>
        <v>5195.7169999999996</v>
      </c>
      <c r="E10" s="34">
        <v>5063.62</v>
      </c>
      <c r="F10" s="34">
        <f t="shared" si="1"/>
        <v>5975.0716000000002</v>
      </c>
      <c r="G10" s="34">
        <v>5503.94</v>
      </c>
      <c r="H10" s="34">
        <f t="shared" si="2"/>
        <v>6494.6491999999998</v>
      </c>
      <c r="I10" s="41"/>
    </row>
    <row r="11" spans="1:9" x14ac:dyDescent="0.25">
      <c r="A11" s="41"/>
      <c r="B11" s="1" t="s">
        <v>38</v>
      </c>
      <c r="C11" s="29">
        <v>5554.73</v>
      </c>
      <c r="D11" s="34">
        <f t="shared" si="0"/>
        <v>6554.5813999999991</v>
      </c>
      <c r="E11" s="34">
        <v>6387.93</v>
      </c>
      <c r="F11" s="34">
        <f t="shared" si="1"/>
        <v>7537.7574000000004</v>
      </c>
      <c r="G11" s="34">
        <v>6943.41</v>
      </c>
      <c r="H11" s="34">
        <f t="shared" si="2"/>
        <v>8193.2237999999998</v>
      </c>
      <c r="I11" s="41"/>
    </row>
    <row r="12" spans="1:9" x14ac:dyDescent="0.25">
      <c r="A12" s="41"/>
      <c r="B12" s="1" t="s">
        <v>39</v>
      </c>
      <c r="C12" s="29">
        <v>6348.23</v>
      </c>
      <c r="D12" s="34">
        <f t="shared" si="0"/>
        <v>7490.911399999999</v>
      </c>
      <c r="E12" s="34">
        <v>7300.47</v>
      </c>
      <c r="F12" s="34">
        <f t="shared" si="1"/>
        <v>8614.5545999999995</v>
      </c>
      <c r="G12" s="34">
        <v>7935.29</v>
      </c>
      <c r="H12" s="34">
        <f t="shared" si="2"/>
        <v>9363.6422000000002</v>
      </c>
      <c r="I12" s="41"/>
    </row>
    <row r="13" spans="1:9" x14ac:dyDescent="0.25">
      <c r="A13" s="41"/>
      <c r="B13" s="1" t="s">
        <v>40</v>
      </c>
      <c r="C13" s="29">
        <v>10049.26</v>
      </c>
      <c r="D13" s="34">
        <f t="shared" si="0"/>
        <v>11858.1268</v>
      </c>
      <c r="E13" s="34">
        <v>11556.64</v>
      </c>
      <c r="F13" s="34">
        <f t="shared" si="1"/>
        <v>13636.8352</v>
      </c>
      <c r="G13" s="34"/>
      <c r="H13" s="35"/>
      <c r="I13" s="41"/>
    </row>
    <row r="14" spans="1:9" x14ac:dyDescent="0.25">
      <c r="A14" s="41"/>
      <c r="B14" s="1" t="s">
        <v>41</v>
      </c>
      <c r="C14" s="29">
        <v>12950.4</v>
      </c>
      <c r="D14" s="34">
        <f t="shared" si="0"/>
        <v>15281.472</v>
      </c>
      <c r="E14" s="34">
        <v>14892.96</v>
      </c>
      <c r="F14" s="34">
        <f t="shared" si="1"/>
        <v>17573.692799999997</v>
      </c>
      <c r="G14" s="34"/>
      <c r="H14" s="35"/>
      <c r="I14" s="41"/>
    </row>
    <row r="15" spans="1:9" x14ac:dyDescent="0.25">
      <c r="A15" s="41"/>
      <c r="B15" s="1" t="s">
        <v>42</v>
      </c>
      <c r="C15" s="29">
        <v>18585.11</v>
      </c>
      <c r="D15" s="34">
        <f t="shared" si="0"/>
        <v>21930.429800000002</v>
      </c>
      <c r="E15" s="34">
        <v>21372.87</v>
      </c>
      <c r="F15" s="34">
        <f t="shared" si="1"/>
        <v>25219.9866</v>
      </c>
      <c r="G15" s="34"/>
      <c r="H15" s="35"/>
      <c r="I15" s="41"/>
    </row>
    <row r="16" spans="1:9" x14ac:dyDescent="0.25">
      <c r="A16" s="41"/>
      <c r="B16" s="1" t="s">
        <v>43</v>
      </c>
      <c r="C16" s="29">
        <v>33257.26</v>
      </c>
      <c r="D16" s="34">
        <f t="shared" si="0"/>
        <v>39243.566800000001</v>
      </c>
      <c r="E16" s="34">
        <v>38245.85</v>
      </c>
      <c r="F16" s="34">
        <f t="shared" si="1"/>
        <v>45130.102999999996</v>
      </c>
      <c r="G16" s="34"/>
      <c r="H16" s="35"/>
      <c r="I16" s="41"/>
    </row>
    <row r="17" spans="1:9" x14ac:dyDescent="0.25">
      <c r="A17" s="41"/>
      <c r="B17" s="2" t="s">
        <v>44</v>
      </c>
      <c r="C17" s="30">
        <v>44017.52</v>
      </c>
      <c r="D17" s="34">
        <f t="shared" si="0"/>
        <v>51940.673599999995</v>
      </c>
      <c r="E17" s="36">
        <v>50620.15</v>
      </c>
      <c r="F17" s="34">
        <f t="shared" si="1"/>
        <v>59731.777000000002</v>
      </c>
      <c r="G17" s="36"/>
      <c r="H17" s="35"/>
      <c r="I17" s="41"/>
    </row>
    <row r="18" spans="1:9" x14ac:dyDescent="0.25">
      <c r="A18" s="41"/>
      <c r="B18" s="2" t="s">
        <v>45</v>
      </c>
      <c r="C18" s="111">
        <v>54455.09</v>
      </c>
      <c r="D18" s="34">
        <f t="shared" si="0"/>
        <v>64257.006199999996</v>
      </c>
      <c r="E18" s="110">
        <v>61059.48</v>
      </c>
      <c r="F18" s="34">
        <f t="shared" si="1"/>
        <v>72050.186400000006</v>
      </c>
      <c r="G18" s="36"/>
      <c r="H18" s="35"/>
      <c r="I18" s="41"/>
    </row>
    <row r="19" spans="1:9" x14ac:dyDescent="0.25">
      <c r="A19" s="41"/>
      <c r="B19" s="2" t="s">
        <v>46</v>
      </c>
      <c r="C19" s="30">
        <v>63580.46</v>
      </c>
      <c r="D19" s="34">
        <f t="shared" si="0"/>
        <v>75024.942800000004</v>
      </c>
      <c r="E19" s="36">
        <v>73117.53</v>
      </c>
      <c r="F19" s="34">
        <f t="shared" si="1"/>
        <v>86278.685400000002</v>
      </c>
      <c r="G19" s="36"/>
      <c r="H19" s="35"/>
      <c r="I19" s="41"/>
    </row>
    <row r="20" spans="1:9" x14ac:dyDescent="0.25">
      <c r="A20" s="41"/>
      <c r="B20" s="2" t="s">
        <v>47</v>
      </c>
      <c r="C20" s="111">
        <v>74023.259999999995</v>
      </c>
      <c r="D20" s="34">
        <f t="shared" si="0"/>
        <v>87347.446799999991</v>
      </c>
      <c r="E20" s="110">
        <v>83562.880000000005</v>
      </c>
      <c r="F20" s="34">
        <f t="shared" si="1"/>
        <v>98604.198400000008</v>
      </c>
      <c r="G20" s="36"/>
      <c r="H20" s="35"/>
      <c r="I20" s="41"/>
    </row>
    <row r="21" spans="1:9" x14ac:dyDescent="0.25">
      <c r="A21" s="41"/>
      <c r="B21" s="2" t="s">
        <v>48</v>
      </c>
      <c r="C21" s="30">
        <v>211869.27</v>
      </c>
      <c r="D21" s="34">
        <f t="shared" si="0"/>
        <v>250005.73859999998</v>
      </c>
      <c r="E21" s="36">
        <v>243649.66</v>
      </c>
      <c r="F21" s="34">
        <f t="shared" si="1"/>
        <v>287506.59879999998</v>
      </c>
      <c r="G21" s="36"/>
      <c r="H21" s="35"/>
      <c r="I21" s="41"/>
    </row>
    <row r="22" spans="1:9" x14ac:dyDescent="0.25">
      <c r="A22" s="41"/>
      <c r="B22" s="2" t="s">
        <v>49</v>
      </c>
      <c r="C22" s="30">
        <v>387311.53</v>
      </c>
      <c r="D22" s="34">
        <f t="shared" si="0"/>
        <v>457027.6054</v>
      </c>
      <c r="E22" s="36">
        <v>445408.24</v>
      </c>
      <c r="F22" s="34">
        <f t="shared" si="1"/>
        <v>525581.72320000001</v>
      </c>
      <c r="G22" s="36"/>
      <c r="H22" s="35"/>
      <c r="I22" s="41"/>
    </row>
    <row r="23" spans="1:9" x14ac:dyDescent="0.25">
      <c r="A23" s="41"/>
      <c r="B23" s="41"/>
      <c r="C23" s="41"/>
      <c r="D23" s="41"/>
      <c r="E23" s="41"/>
      <c r="F23" s="41"/>
      <c r="G23" s="41"/>
      <c r="H23" s="41"/>
      <c r="I23" s="41"/>
    </row>
    <row r="24" spans="1:9" x14ac:dyDescent="0.25">
      <c r="A24" s="41"/>
      <c r="B24" s="41"/>
      <c r="C24" s="41"/>
      <c r="D24" s="41"/>
      <c r="E24" s="41"/>
      <c r="F24" s="41"/>
      <c r="G24" s="41"/>
      <c r="H24" s="41"/>
      <c r="I24" s="41"/>
    </row>
    <row r="25" spans="1:9" x14ac:dyDescent="0.25">
      <c r="A25" s="41"/>
      <c r="B25" s="41"/>
      <c r="C25" s="41"/>
      <c r="D25" s="41"/>
      <c r="E25" s="41"/>
      <c r="F25" s="41"/>
      <c r="G25" s="41"/>
      <c r="H25" s="41"/>
      <c r="I25" s="41"/>
    </row>
    <row r="26" spans="1:9" x14ac:dyDescent="0.25">
      <c r="A26" s="41"/>
      <c r="B26" s="41"/>
      <c r="C26" s="41"/>
      <c r="D26" s="41"/>
      <c r="E26" s="41"/>
      <c r="F26" s="41"/>
      <c r="G26" s="41"/>
      <c r="H26" s="41"/>
      <c r="I26" s="41"/>
    </row>
    <row r="27" spans="1:9" x14ac:dyDescent="0.25">
      <c r="A27" s="41"/>
      <c r="B27" s="41"/>
      <c r="C27" s="41"/>
      <c r="D27" s="41"/>
      <c r="E27" s="41"/>
      <c r="F27" s="41"/>
      <c r="G27" s="41"/>
      <c r="H27" s="41"/>
      <c r="I27" s="41"/>
    </row>
    <row r="28" spans="1:9" x14ac:dyDescent="0.25">
      <c r="A28" s="41"/>
      <c r="B28" s="41"/>
      <c r="C28" s="41"/>
      <c r="D28" s="41"/>
      <c r="E28" s="41"/>
      <c r="F28" s="41"/>
      <c r="G28" s="41"/>
      <c r="H28" s="41"/>
      <c r="I28" s="41"/>
    </row>
    <row r="29" spans="1:9" x14ac:dyDescent="0.25">
      <c r="A29" s="41"/>
      <c r="B29" s="41"/>
      <c r="C29" s="41"/>
      <c r="D29" s="41"/>
      <c r="E29" s="41"/>
      <c r="F29" s="41"/>
      <c r="G29" s="41"/>
      <c r="H29" s="41"/>
      <c r="I29" s="41"/>
    </row>
    <row r="30" spans="1:9" x14ac:dyDescent="0.25">
      <c r="A30" s="41"/>
      <c r="B30" s="41"/>
      <c r="C30" s="41"/>
      <c r="D30" s="41"/>
      <c r="E30" s="41"/>
      <c r="F30" s="41"/>
      <c r="G30" s="41"/>
      <c r="H30" s="41"/>
      <c r="I30" s="41"/>
    </row>
    <row r="31" spans="1:9" x14ac:dyDescent="0.25">
      <c r="A31" s="41"/>
      <c r="B31" s="41"/>
      <c r="C31" s="41"/>
      <c r="D31" s="41"/>
      <c r="E31" s="41"/>
      <c r="F31" s="41"/>
      <c r="G31" s="41"/>
      <c r="H31" s="41"/>
      <c r="I31" s="41"/>
    </row>
    <row r="32" spans="1:9" x14ac:dyDescent="0.25">
      <c r="A32" s="41"/>
      <c r="B32" s="41"/>
      <c r="C32" s="41"/>
      <c r="D32" s="41"/>
      <c r="E32" s="41"/>
      <c r="F32" s="41"/>
      <c r="G32" s="41"/>
      <c r="H32" s="41"/>
      <c r="I32" s="41"/>
    </row>
    <row r="33" spans="1:9" x14ac:dyDescent="0.25">
      <c r="A33" s="41"/>
      <c r="B33" s="41"/>
      <c r="C33" s="41"/>
      <c r="D33" s="41"/>
      <c r="E33" s="41"/>
      <c r="F33" s="41"/>
      <c r="G33" s="41"/>
      <c r="H33" s="41"/>
      <c r="I33" s="41"/>
    </row>
    <row r="34" spans="1:9" x14ac:dyDescent="0.25">
      <c r="A34" s="41"/>
      <c r="B34" s="41"/>
      <c r="C34" s="41"/>
      <c r="D34" s="41"/>
      <c r="E34" s="41"/>
      <c r="F34" s="41"/>
      <c r="G34" s="41"/>
      <c r="H34" s="41"/>
      <c r="I34" s="41"/>
    </row>
    <row r="35" spans="1:9" x14ac:dyDescent="0.25">
      <c r="A35" s="41"/>
      <c r="B35" s="41"/>
      <c r="C35" s="41"/>
      <c r="D35" s="41"/>
      <c r="E35" s="41"/>
      <c r="F35" s="41"/>
      <c r="G35" s="41"/>
      <c r="H35" s="41"/>
      <c r="I35" s="41"/>
    </row>
    <row r="36" spans="1:9" x14ac:dyDescent="0.25">
      <c r="A36" s="41"/>
      <c r="B36" s="41"/>
      <c r="C36" s="41"/>
      <c r="D36" s="41"/>
      <c r="E36" s="41"/>
      <c r="F36" s="41"/>
      <c r="G36" s="41"/>
      <c r="H36" s="41"/>
      <c r="I36" s="41"/>
    </row>
    <row r="37" spans="1:9" x14ac:dyDescent="0.25">
      <c r="A37" s="41"/>
      <c r="B37" s="41"/>
      <c r="C37" s="41"/>
      <c r="D37" s="41"/>
      <c r="E37" s="41"/>
      <c r="F37" s="41"/>
      <c r="G37" s="41"/>
      <c r="H37" s="41"/>
      <c r="I37" s="41"/>
    </row>
    <row r="38" spans="1:9" x14ac:dyDescent="0.25">
      <c r="A38" s="41"/>
      <c r="B38" s="41"/>
      <c r="C38" s="41"/>
      <c r="D38" s="41"/>
      <c r="E38" s="41"/>
      <c r="F38" s="41"/>
      <c r="G38" s="41"/>
      <c r="H38" s="41"/>
      <c r="I38" s="41"/>
    </row>
    <row r="39" spans="1:9" x14ac:dyDescent="0.25">
      <c r="A39" s="41"/>
      <c r="B39" s="41"/>
      <c r="C39" s="41"/>
      <c r="D39" s="41"/>
      <c r="E39" s="41"/>
      <c r="F39" s="41"/>
      <c r="G39" s="41"/>
      <c r="H39" s="41"/>
      <c r="I39" s="41"/>
    </row>
    <row r="40" spans="1:9" x14ac:dyDescent="0.25">
      <c r="A40" s="41"/>
      <c r="B40" s="41"/>
      <c r="C40" s="41"/>
      <c r="D40" s="41"/>
      <c r="E40" s="41"/>
      <c r="F40" s="41"/>
      <c r="G40" s="41"/>
      <c r="H40" s="41"/>
      <c r="I40" s="41"/>
    </row>
    <row r="41" spans="1:9" x14ac:dyDescent="0.25">
      <c r="A41" s="41"/>
      <c r="B41" s="41"/>
      <c r="C41" s="41"/>
      <c r="D41" s="41"/>
      <c r="E41" s="41"/>
      <c r="F41" s="41"/>
      <c r="G41" s="41"/>
      <c r="H41" s="41"/>
      <c r="I41" s="41"/>
    </row>
    <row r="42" spans="1:9" x14ac:dyDescent="0.25">
      <c r="A42" s="41"/>
      <c r="B42" s="41"/>
      <c r="C42" s="41"/>
      <c r="D42" s="41"/>
      <c r="E42" s="41"/>
      <c r="F42" s="41"/>
      <c r="G42" s="41"/>
      <c r="H42" s="41"/>
      <c r="I42" s="41"/>
    </row>
    <row r="43" spans="1:9" x14ac:dyDescent="0.25">
      <c r="A43" s="41"/>
      <c r="B43" s="41"/>
      <c r="C43" s="41"/>
      <c r="D43" s="41"/>
      <c r="E43" s="41"/>
      <c r="F43" s="41"/>
      <c r="G43" s="41"/>
      <c r="H43" s="41"/>
      <c r="I43" s="41"/>
    </row>
  </sheetData>
  <sheetProtection selectLockedCells="1" selectUnlockedCells="1"/>
  <customSheetViews>
    <customSheetView guid="{40AFCB5F-AC5B-4D1A-A56A-6108D817EC5A}" showPageBreaks="1" hiddenColumns="1" view="pageLayout" topLeftCell="A4">
      <selection activeCell="C4" sqref="C4:H5"/>
      <pageMargins left="0.25" right="0.7" top="1.3333333333333333" bottom="0.75" header="0.3" footer="0.3"/>
      <pageSetup paperSize="9" orientation="portrait" r:id="rId1"/>
      <headerFooter>
        <oddHeader>&amp;L&amp;G</oddHeader>
      </headerFooter>
    </customSheetView>
  </customSheetViews>
  <mergeCells count="3">
    <mergeCell ref="B4:B6"/>
    <mergeCell ref="C4:H5"/>
    <mergeCell ref="D2:H2"/>
  </mergeCells>
  <pageMargins left="0.25" right="0.7" top="1.3333333333333333" bottom="0.75" header="0.3" footer="0.3"/>
  <pageSetup paperSize="9" orientation="portrait" r:id="rId2"/>
  <headerFooter>
    <oddHeader>&amp;L&amp;G</oddHeader>
  </headerFooter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36</vt:i4>
      </vt:variant>
      <vt:variant>
        <vt:lpstr>Именованные диапазоны</vt:lpstr>
      </vt:variant>
      <vt:variant>
        <vt:i4>2</vt:i4>
      </vt:variant>
    </vt:vector>
  </HeadingPairs>
  <TitlesOfParts>
    <vt:vector size="38" baseType="lpstr">
      <vt:lpstr>Оглавление</vt:lpstr>
      <vt:lpstr>11с67пСФ.00</vt:lpstr>
      <vt:lpstr>11с67пСП.00</vt:lpstr>
      <vt:lpstr>11с67п5СФ.00</vt:lpstr>
      <vt:lpstr>11с67п5СП.00</vt:lpstr>
      <vt:lpstr>11с67пСУФ.00</vt:lpstr>
      <vt:lpstr>11с67п ЦФ</vt:lpstr>
      <vt:lpstr>11с67п ЦП</vt:lpstr>
      <vt:lpstr>10нж45фт.01</vt:lpstr>
      <vt:lpstr>11с67п Ф PN6,3МПа; 8,0МПа</vt:lpstr>
      <vt:lpstr>11с67п П PN6,3МПа; 8,0МПа</vt:lpstr>
      <vt:lpstr>11с67п Ф PN10,0МПа; 16,0МПа</vt:lpstr>
      <vt:lpstr>11с67п П PN10,0МП;16,0МПа</vt:lpstr>
      <vt:lpstr>11с67пРР</vt:lpstr>
      <vt:lpstr>10нж45фтЛФ.01</vt:lpstr>
      <vt:lpstr>11c67п СФ.01</vt:lpstr>
      <vt:lpstr>11с67п СП.01</vt:lpstr>
      <vt:lpstr>10нж45фтЦР</vt:lpstr>
      <vt:lpstr>11с67п ЦС .00(ВОДА)</vt:lpstr>
      <vt:lpstr>11с67пЦ .00(ВОДА ГАЗ) </vt:lpstr>
      <vt:lpstr>11с67п2Ц .00(ВОДА)</vt:lpstr>
      <vt:lpstr>11с67п ЦСФ .00(ГАЗ)</vt:lpstr>
      <vt:lpstr>11с67п2Ц .00(ГАЗ)</vt:lpstr>
      <vt:lpstr>11с67пЦР.00(ВОДА)</vt:lpstr>
      <vt:lpstr>11с67пЦР.00(ГАЗ)</vt:lpstr>
      <vt:lpstr>10нж46фтЦП.01</vt:lpstr>
      <vt:lpstr>11с67п6ЦП ППУ</vt:lpstr>
      <vt:lpstr>11с67п3ЦП.00</vt:lpstr>
      <vt:lpstr>11с67п3ЦП.01</vt:lpstr>
      <vt:lpstr>ФС46с3фтЛФ.00</vt:lpstr>
      <vt:lpstr>3Д32ч29рЛМ.00</vt:lpstr>
      <vt:lpstr>фланцы ФП</vt:lpstr>
      <vt:lpstr>11с67пСФ.00.0 под электропривод</vt:lpstr>
      <vt:lpstr>11с67пСП.00.0 под электропривод</vt:lpstr>
      <vt:lpstr>11с67п2ЦФШ</vt:lpstr>
      <vt:lpstr>Таблица строительных длин</vt:lpstr>
      <vt:lpstr>Краны_шаровые_11с67п3ЦП_цельносварные_с_удлиненным_шпинделем_с_изоляцией_усиленного_типа_под_приварку</vt:lpstr>
      <vt:lpstr>Краны_шаровые_11с67пСФ_разборные_фланцевые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ЛЗТА Маршал. Прайс-лист на трубопроводную арматуру. Краны шаровые полнопроходные фланцевые и под приварку: разборные, для пара, укороченый, трехходовой, цельносварной, муфтовый, высокого давления, литой. Затворы дисковые литые. Фильтры сетчатые. Фланцы плоские приварные и риварные встык. Заглушки и шпильки. Производства Луганского завода трубопроводной арматуры. Продажа и поставки по РФ.</dc:title>
  <dc:creator>morfin</dc:creator>
  <cp:keywords>ЛЗТА, Маршал, Прайс-лист, Трубопроводная, арматура, Краны, шаровые, полнопроходные, фланцевые, приварку, разборные, для пара, укороченый, трехходовой, цельносварной, муфтовый, высокого давления, литой, Затворы, дисковые, Фильтры, сетчатые, Фланцы, плоские, приварные, встык, Заглушки, шпильки, Производства, Луганского, завода, Продажа, поставки, РФ</cp:keywords>
  <cp:lastModifiedBy>Electronic</cp:lastModifiedBy>
  <cp:lastPrinted>2014-01-17T07:08:05Z</cp:lastPrinted>
  <dcterms:created xsi:type="dcterms:W3CDTF">2011-12-28T08:55:09Z</dcterms:created>
  <dcterms:modified xsi:type="dcterms:W3CDTF">2014-12-01T05:10:16Z</dcterms:modified>
  <cp:category>ЛЗТА Маршал. Прайс-лист на трубопроводную арматуру. Краны шаровые полнопроходные фланцевые и под приварку: разборные, для пара, укороченый, трехходовой, цельносварной, муфтовый, высокого давления, литой. Затворы дисковые литые. Фильтры сетчатые. Фланцы плоские приварные и риварные встык. Заглушки и шпильки. Производства Луганского завода трубопроводной арматуры. Продажа и поставки по РФ.</cp:category>
</cp:coreProperties>
</file>